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versidad de Vigo\Desktop\Becarios\Lorena\Encuestas de Satisfacción\Abel Web\"/>
    </mc:Choice>
  </mc:AlternateContent>
  <bookViews>
    <workbookView xWindow="0" yWindow="0" windowWidth="21600" windowHeight="8535"/>
  </bookViews>
  <sheets>
    <sheet name="Estudantado 2015-16" sheetId="10" r:id="rId1"/>
    <sheet name="Estudantado 2014-15" sheetId="12" r:id="rId2"/>
    <sheet name="Estudantado 2013-14" sheetId="11" r:id="rId3"/>
    <sheet name="Estudantado 2012-13" sheetId="2" r:id="rId4"/>
    <sheet name="Estudantado 2011-12" sheetId="6" r:id="rId5"/>
  </sheets>
  <externalReferences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2" l="1"/>
  <c r="G33" i="12"/>
  <c r="G31" i="12"/>
  <c r="G29" i="12"/>
  <c r="B33" i="12"/>
  <c r="C32" i="11"/>
  <c r="AF31" i="10" l="1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I19" i="6"/>
  <c r="I18" i="6"/>
  <c r="I17" i="6"/>
  <c r="I14" i="6"/>
  <c r="C17" i="6" l="1"/>
  <c r="J33" i="2" l="1"/>
  <c r="J32" i="2"/>
  <c r="I31" i="2"/>
  <c r="H31" i="2"/>
  <c r="J30" i="2"/>
  <c r="J29" i="2"/>
  <c r="C31" i="2"/>
  <c r="J31" i="2" l="1"/>
</calcChain>
</file>

<file path=xl/comments1.xml><?xml version="1.0" encoding="utf-8"?>
<comments xmlns="http://schemas.openxmlformats.org/spreadsheetml/2006/main">
  <authors>
    <author>Luis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Suma das valoracións de todos as preguntas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A información dispoñible sobre as competencias do plan de estudos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 xml:space="preserve">A información e orientación recibida na titulación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As accións desenvolvidas no Plan de acción titorial (PAT)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A información e orientación recibida sobre os distintos itinerarios curriculares ou especialidades da titulación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 xml:space="preserve">A orientación profesional e laboral 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A difusión das actividades extracurriculares entre o estudantado (información das actividades culturais, deportivas, sociais...)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 xml:space="preserve">A información dispoñible sobre o desenvolvemento do ensino e a avaliación das aprendizaxes (horarios, calendario das probas de avaliación, actividades, cambios...)  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 xml:space="preserve">A organización temporal das materias do plan de estudos 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Os horarios da titulación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O calendario das probas de avaliación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A proporción entre as clases teóricas e as prácticas na titulación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O desenvolvemento das ensinanzas da titulación</t>
        </r>
      </text>
    </comment>
    <comment ref="V27" authorId="0" shapeId="0">
      <text>
        <r>
          <rPr>
            <b/>
            <sz val="9"/>
            <color indexed="81"/>
            <rFont val="Tahoma"/>
            <family val="2"/>
          </rPr>
          <t>A coordinación entre as materias do plan de estudos</t>
        </r>
      </text>
    </comment>
    <comment ref="W27" authorId="0" shapeId="0">
      <text>
        <r>
          <rPr>
            <b/>
            <sz val="9"/>
            <color indexed="81"/>
            <rFont val="Tahoma"/>
            <family val="2"/>
          </rPr>
          <t>A calidade da docencia na titulación</t>
        </r>
      </text>
    </comment>
    <comment ref="X27" authorId="0" shapeId="0">
      <text>
        <r>
          <rPr>
            <b/>
            <sz val="9"/>
            <color indexed="81"/>
            <rFont val="Tahoma"/>
            <family val="2"/>
          </rPr>
          <t>As aulas e o seu equipamento</t>
        </r>
      </text>
    </comment>
    <comment ref="Y27" authorId="0" shapeId="0">
      <text>
        <r>
          <rPr>
            <b/>
            <sz val="9"/>
            <color indexed="81"/>
            <rFont val="Tahoma"/>
            <family val="2"/>
          </rPr>
          <t>Os laboratorios, as aulas de informática, os obradoiros e espazos experimentais e o seu equipamento</t>
        </r>
      </text>
    </comment>
    <comment ref="Z27" authorId="0" shapeId="0">
      <text>
        <r>
          <rPr>
            <b/>
            <sz val="9"/>
            <color indexed="81"/>
            <rFont val="Tahoma"/>
            <family val="2"/>
          </rPr>
          <t>Os espazos destinados ao traballo autónomo (salas de estudos, aulas de informática...)</t>
        </r>
      </text>
    </comment>
    <comment ref="AA27" authorId="0" shapeId="0">
      <text>
        <r>
          <rPr>
            <b/>
            <sz val="9"/>
            <color indexed="81"/>
            <rFont val="Tahoma"/>
            <family val="2"/>
          </rPr>
          <t>A dispoñibilidade dos fondos bibliográficos recomendados na titulación</t>
        </r>
      </text>
    </comment>
    <comment ref="AB27" authorId="0" shapeId="0">
      <text>
        <r>
          <rPr>
            <b/>
            <sz val="9"/>
            <color indexed="81"/>
            <rFont val="Tahoma"/>
            <family val="2"/>
          </rPr>
          <t>As plataformas de teledocencia e ferramentas multimedia</t>
        </r>
      </text>
    </comment>
    <comment ref="AC27" authorId="0" shapeId="0">
      <text>
        <r>
          <rPr>
            <b/>
            <sz val="9"/>
            <color indexed="81"/>
            <rFont val="Tahoma"/>
            <family val="2"/>
          </rPr>
          <t>As competencias adquiridas</t>
        </r>
      </text>
    </comment>
    <comment ref="AD27" authorId="0" shapeId="0">
      <text>
        <r>
          <rPr>
            <b/>
            <sz val="9"/>
            <color indexed="81"/>
            <rFont val="Tahoma"/>
            <family val="2"/>
          </rPr>
          <t xml:space="preserve">A información dispoñible en relación coa calidade </t>
        </r>
      </text>
    </comment>
    <comment ref="AE27" authorId="0" shapeId="0">
      <text>
        <r>
          <rPr>
            <b/>
            <sz val="9"/>
            <color indexed="81"/>
            <rFont val="Tahoma"/>
            <family val="2"/>
          </rPr>
          <t>As canles para realizar queixas, suxestións e/ou parabéns</t>
        </r>
      </text>
    </comment>
    <comment ref="AF27" authorId="0" shapeId="0">
      <text>
        <r>
          <rPr>
            <b/>
            <sz val="9"/>
            <color indexed="81"/>
            <rFont val="Tahoma"/>
            <family val="2"/>
          </rPr>
          <t>As vías de participación na mellora da calidade da titulación</t>
        </r>
      </text>
    </comment>
    <comment ref="AG27" authorId="0" shapeId="0">
      <text>
        <r>
          <rPr>
            <b/>
            <sz val="9"/>
            <color indexed="81"/>
            <rFont val="Tahoma"/>
            <family val="2"/>
          </rPr>
          <t>Promedio dos valores dos ítems dos títulos</t>
        </r>
      </text>
    </comment>
    <comment ref="AH27" authorId="0" shapeId="0">
      <text>
        <r>
          <rPr>
            <b/>
            <sz val="9"/>
            <color indexed="81"/>
            <rFont val="Tahoma"/>
            <family val="2"/>
          </rPr>
          <t>Promedio das valoracións globais dos títulos do centro</t>
        </r>
      </text>
    </comment>
    <comment ref="AI27" authorId="0" shapeId="0">
      <text>
        <r>
          <rPr>
            <b/>
            <sz val="9"/>
            <color indexed="81"/>
            <rFont val="Tahoma"/>
            <family val="2"/>
          </rPr>
          <t>Suma das valoracións de todos as preguntas do ámbito</t>
        </r>
      </text>
    </comment>
    <comment ref="AJ27" authorId="0" shapeId="0">
      <text>
        <r>
          <rPr>
            <b/>
            <sz val="9"/>
            <color indexed="81"/>
            <rFont val="Tahoma"/>
            <family val="2"/>
          </rPr>
          <t>Suma das valoracións de todos as preguntas do ámbito</t>
        </r>
      </text>
    </comment>
    <comment ref="AK27" authorId="0" shapeId="0">
      <text>
        <r>
          <rPr>
            <b/>
            <sz val="9"/>
            <color indexed="81"/>
            <rFont val="Tahoma"/>
            <family val="2"/>
          </rPr>
          <t>Suma das valoracións de todos as preguntas da Universidade</t>
        </r>
      </text>
    </comment>
  </commentList>
</comments>
</file>

<file path=xl/comments2.xml><?xml version="1.0" encoding="utf-8"?>
<comments xmlns="http://schemas.openxmlformats.org/spreadsheetml/2006/main">
  <authors>
    <author>Luis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</rPr>
          <t>Suma das valoracións de todos as preguntas</t>
        </r>
      </text>
    </comment>
  </commentList>
</comments>
</file>

<file path=xl/comments3.xml><?xml version="1.0" encoding="utf-8"?>
<comments xmlns="http://schemas.openxmlformats.org/spreadsheetml/2006/main">
  <authors>
    <author>Luis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Suma das valoracións de todos as preguntas</t>
        </r>
      </text>
    </comment>
  </commentList>
</comments>
</file>

<file path=xl/comments4.xml><?xml version="1.0" encoding="utf-8"?>
<comments xmlns="http://schemas.openxmlformats.org/spreadsheetml/2006/main">
  <authors>
    <author>Luis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Suma das valoracións de todos as preguntas</t>
        </r>
      </text>
    </comment>
  </commentList>
</comments>
</file>

<file path=xl/comments5.xml><?xml version="1.0" encoding="utf-8"?>
<comments xmlns="http://schemas.openxmlformats.org/spreadsheetml/2006/main">
  <authors>
    <author>Luis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Suma das valoracións de todos as preguntas</t>
        </r>
      </text>
    </comment>
  </commentList>
</comments>
</file>

<file path=xl/sharedStrings.xml><?xml version="1.0" encoding="utf-8"?>
<sst xmlns="http://schemas.openxmlformats.org/spreadsheetml/2006/main" count="474" uniqueCount="178">
  <si>
    <t>Total</t>
  </si>
  <si>
    <t>Facultade de Historia</t>
  </si>
  <si>
    <t>Código</t>
  </si>
  <si>
    <t>Título</t>
  </si>
  <si>
    <t>Valoración 
Global</t>
  </si>
  <si>
    <t>Poboación</t>
  </si>
  <si>
    <t>Partici-pantes</t>
  </si>
  <si>
    <t>Porcentaxe
Participa-ción</t>
  </si>
  <si>
    <t>O02G250V01</t>
  </si>
  <si>
    <t>Grao en Xeografía e Historia</t>
  </si>
  <si>
    <t>Preguntas</t>
  </si>
  <si>
    <t>O02M103V01</t>
  </si>
  <si>
    <t>Máster en Historia, Territorio e Recursos Patrimoniais</t>
  </si>
  <si>
    <t>Valoración global 
11/12</t>
  </si>
  <si>
    <t>Porcentaxe Participa-ción 11/12</t>
  </si>
  <si>
    <t>Indicadores</t>
  </si>
  <si>
    <t xml:space="preserve">Proceso de selección, admisión e matriculación </t>
  </si>
  <si>
    <t>Ind. 72</t>
  </si>
  <si>
    <t>Ind.71</t>
  </si>
  <si>
    <t>Colectivos implicados na orientación</t>
  </si>
  <si>
    <t>Ind. 73</t>
  </si>
  <si>
    <t>Mobilidade</t>
  </si>
  <si>
    <t>Ind. 74</t>
  </si>
  <si>
    <t>Planificación e desenvolvemento do ensino</t>
  </si>
  <si>
    <t>Ind. 75</t>
  </si>
  <si>
    <t>Recursos de apoio ao ensino</t>
  </si>
  <si>
    <t>OBXECTIVOS DO PLAN DE ESTUDOS</t>
  </si>
  <si>
    <t>PLANIFICACIÓN DO ENSINO</t>
  </si>
  <si>
    <t>Coñezo e estou satisfeito cos obxectivos xerais do plan de estudos</t>
  </si>
  <si>
    <t>As guías docentes das materias son accesibles e coherentes cos obxectivos do plan de estudos</t>
  </si>
  <si>
    <t>Os créditos asignados ás materias gardan proporción co volume de traballo necesario para superalas</t>
  </si>
  <si>
    <t>A proporción entre clases teóricas e prácticas é axeitada</t>
  </si>
  <si>
    <t>A planificación das prácticas é axeitada</t>
  </si>
  <si>
    <t>A coordinación entre o profesorado é axeitada</t>
  </si>
  <si>
    <t>Os coñecementos, habilidades e actitudes propostas nas guías docentes desenvólvense axeitadamente</t>
  </si>
  <si>
    <t>A metodoloxía de avaliación axústase aos contidos desenvolvidos nas guías docentes</t>
  </si>
  <si>
    <t>Os problemas xurdidos durante o desenvolvemento do ensino resólvense con eficacia</t>
  </si>
  <si>
    <t>PROGRAMAS DE MOBILIDADE</t>
  </si>
  <si>
    <t>Estou satisfeito cos programas de mobilidade do centro</t>
  </si>
  <si>
    <t>PROCESO DE SELECCIÓN, ADMISIÓN E MATRICULACIÓN</t>
  </si>
  <si>
    <t>Coñezo os criterios e os procedementos de admisión de estudantes</t>
  </si>
  <si>
    <t>Estou satisfeito co procedemento de admisión de estudantes</t>
  </si>
  <si>
    <t>PLANIFICACIÓN E DESENVOLVEMENTO DO ENSINO</t>
  </si>
  <si>
    <t>SERVIZOS DE APOIO AO ESTUDANTE</t>
  </si>
  <si>
    <t>ORIENTACIÓN AO ESTUDANTE</t>
  </si>
  <si>
    <t>As accións de orientación (programas de apoio, atención á diversidade, inserción no mundo laboral, acollida, actividades culturais) son axeitadas</t>
  </si>
  <si>
    <t>RECURSOS DE APOIO AO ENSINO</t>
  </si>
  <si>
    <t>Estou satisfeito, en xeral, co persoal de administración e servizos do centro</t>
  </si>
  <si>
    <t>Os espazos destinados ao traballo (instalacións, aulas de teoría, aulas informáticas e laboratorios) adecúanse ás necesidades do alumnado</t>
  </si>
  <si>
    <t>Os servizos externos (cafetería, repografía, comedores, etc.) son axeitados</t>
  </si>
  <si>
    <t>As distintas fontes de información , bases de datos, fondos bibliográficos, plataformas de e-learning e multimedia, complementan o ensino</t>
  </si>
  <si>
    <t xml:space="preserve">Nota: O indicador 76 (grao de satisfacción dos estudantes coa actividade docente do profesorado) non está asociado ao cuestionario do curso 2012/13 ao eliminar </t>
  </si>
  <si>
    <t>o bloque de preguntas por materia asociadas á ACTIVIDADE DOCENTE DO PROFESORADO.</t>
  </si>
  <si>
    <t>Campus de Ourense</t>
  </si>
  <si>
    <t>Univesidade de Vigo</t>
  </si>
  <si>
    <t>-</t>
  </si>
  <si>
    <t>Curso 12-13</t>
  </si>
  <si>
    <t>Curso 11-12</t>
  </si>
  <si>
    <t xml:space="preserve">Indicador </t>
  </si>
  <si>
    <t>Homes</t>
  </si>
  <si>
    <t>Mulleres</t>
  </si>
  <si>
    <t>Obxectivos e competencias</t>
  </si>
  <si>
    <t>Resultados</t>
  </si>
  <si>
    <t>Xestión da Calidade</t>
  </si>
  <si>
    <t>A información dispoñible sobre as competencias do plan de estudos</t>
  </si>
  <si>
    <t>As accións desenvolvidas no Plan de acción titorial (PAT)</t>
  </si>
  <si>
    <t>A información e orientación recibida sobre os distintos itinerarios curriculares ou especialidades da titulación</t>
  </si>
  <si>
    <t>A difusión das actividades extracurriculares entre o estudantado (información das actividades culturais, deportivas, sociais...)</t>
  </si>
  <si>
    <t xml:space="preserve">A información dispoñible sobre o desenvolvemento do ensino e a avaliación das aprendizaxes (horarios, calendario das probas de avaliación, actividades, cambios...)  </t>
  </si>
  <si>
    <t xml:space="preserve">A organización temporal das materias do plan de estudos </t>
  </si>
  <si>
    <t>Os horarios da titulación</t>
  </si>
  <si>
    <t>O calendario das probas de avaliación</t>
  </si>
  <si>
    <t>A proporción entre as clases teóricas e as prácticas na titulación</t>
  </si>
  <si>
    <t>O desenvolvemento das ensinanzas da titulación</t>
  </si>
  <si>
    <t>A coordinación entre as materias do plan de estudos</t>
  </si>
  <si>
    <t>A calidade da docencia na titulación</t>
  </si>
  <si>
    <t>As aulas e o seu equipamento</t>
  </si>
  <si>
    <t>Os laboratorios, as aulas de informática, os obradoiros e espazos experimentais e o seu equipamento</t>
  </si>
  <si>
    <t>Os espazos destinados ao traballo autónomo (salas de estudos, aulas de informática...)</t>
  </si>
  <si>
    <t>A dispoñibilidade dos fondos bibliográficos recomendados na titulación</t>
  </si>
  <si>
    <t>As plataformas de teledocencia e ferramentas multimedia</t>
  </si>
  <si>
    <t>As competencias adquiridas</t>
  </si>
  <si>
    <t xml:space="preserve">A información dispoñible en relación coa calidade </t>
  </si>
  <si>
    <t>As canles para realizar queixas, suxestións e/ou parabéns</t>
  </si>
  <si>
    <t>As vías de participación na mellora da calidade da titulación</t>
  </si>
  <si>
    <t>Máster Universitario en Arqueoloxía e Ciencias da Antigüidade</t>
  </si>
  <si>
    <t/>
  </si>
  <si>
    <t>Máster Universitario en Valoración, Xestión e Protección do Patrimonio Cultural</t>
  </si>
  <si>
    <t>As celas en branco indican que non hai datos dispoñibles, debido á falta de respostas ás cuestións correspondentes do cuestionario ou á falta de participación.</t>
  </si>
  <si>
    <t>Formación continua</t>
  </si>
  <si>
    <t>O02M103V03</t>
  </si>
  <si>
    <t>Formación continua Máster Universitario en Historia, Territorio e Recursos Patrimoniais</t>
  </si>
  <si>
    <t>O02M054V01</t>
  </si>
  <si>
    <t>Máster en Historia, Territorio e Recursos</t>
  </si>
  <si>
    <t>Ind. 76</t>
  </si>
  <si>
    <t>Actvidade docente do profesorado</t>
  </si>
  <si>
    <t>ACTIVIDADE DOCENTE DO PROFESORADO</t>
  </si>
  <si>
    <t>O PROFESORADO</t>
  </si>
  <si>
    <t>O profesorado proporcionou o programa ou guía docente da materia con obxectivos, contidos, metodoloxía e sistema de avaliación</t>
  </si>
  <si>
    <t>As actividades previstas no programa (tarefas teóricas, prácticas, seminarios, etc.) coordínanse axeitadamente</t>
  </si>
  <si>
    <t>O volume de traballo do alumnado é proporcional aos créditos da materia</t>
  </si>
  <si>
    <t>O profesorado prepara, organiza e estrutura ben as clases</t>
  </si>
  <si>
    <t>O profesorado resolve con claridade as dúbidas  que se formulan en clase</t>
  </si>
  <si>
    <t>A axuda recibida nas titorías deste profesor foime de utilidade</t>
  </si>
  <si>
    <t>O profesorado utiliza os recursos didácticos innovadores para favorecer a aprendizaxe</t>
  </si>
  <si>
    <t>O profesorado favorece a participación do alumnado nas clases</t>
  </si>
  <si>
    <t>En xeral, creo que é un bo docente</t>
  </si>
  <si>
    <t>Porcentaxe
Participación</t>
  </si>
  <si>
    <t>Escala de valoración</t>
  </si>
  <si>
    <t>1 - Totalmente en desacordo</t>
  </si>
  <si>
    <t>2 - Bastante en desacordo</t>
  </si>
  <si>
    <t>3 - En desacordo</t>
  </si>
  <si>
    <t>4 - Pouco de acordo</t>
  </si>
  <si>
    <t>5 - De acordo</t>
  </si>
  <si>
    <t>6 - Bastante de acordo</t>
  </si>
  <si>
    <t>7 - Totalmente de acordo</t>
  </si>
  <si>
    <t>NS/NC  Non sabe / non contesta</t>
  </si>
  <si>
    <r>
      <t>Resultados de enquisas de satisfacción do alumnado</t>
    </r>
    <r>
      <rPr>
        <sz val="16"/>
        <color rgb="FFC66211"/>
        <rFont val="New Baskerville"/>
      </rPr>
      <t xml:space="preserve"> </t>
    </r>
    <r>
      <rPr>
        <sz val="19"/>
        <color rgb="FFC66211"/>
        <rFont val="New Baskerville"/>
      </rPr>
      <t>2011-2012</t>
    </r>
  </si>
  <si>
    <r>
      <t xml:space="preserve">Resultados de enquisas de satisfacción do alumnado </t>
    </r>
    <r>
      <rPr>
        <sz val="19"/>
        <color rgb="FFC66211"/>
        <rFont val="New Baskerville"/>
      </rPr>
      <t>2012-2013</t>
    </r>
  </si>
  <si>
    <t>Curso 15/16</t>
  </si>
  <si>
    <t>Curso 14/15</t>
  </si>
  <si>
    <t>Curso 15-16</t>
  </si>
  <si>
    <t>Curso 14-15</t>
  </si>
  <si>
    <t>Valoración global 
14/15</t>
  </si>
  <si>
    <t>Porcentaxe Participa-ción 14/15</t>
  </si>
  <si>
    <t>Valoración 
pregunta 1</t>
  </si>
  <si>
    <t>Valoración 
pregunta 2</t>
  </si>
  <si>
    <t>Valoración 
pregunta 3</t>
  </si>
  <si>
    <t>Valoración 
pregunta 4</t>
  </si>
  <si>
    <t>Valoración 
pregunta 5</t>
  </si>
  <si>
    <t>Valoración 
pregunta 6</t>
  </si>
  <si>
    <t>Valoración 
pregunta 7</t>
  </si>
  <si>
    <t>Valoración 
pregunta 8</t>
  </si>
  <si>
    <t>Valoración 
pregunta 9</t>
  </si>
  <si>
    <t>Valoración 
pregunta 10</t>
  </si>
  <si>
    <t>Valoración 
pregunta 11</t>
  </si>
  <si>
    <t>Valoración 
pregunta 12</t>
  </si>
  <si>
    <t>Valoración 
pregunta 13</t>
  </si>
  <si>
    <t>Valoración 
pregunta 14</t>
  </si>
  <si>
    <t>Valoración 
pregunta 15</t>
  </si>
  <si>
    <t>Valoración 
pregunta 16</t>
  </si>
  <si>
    <t>Valoración 
pregunta 17</t>
  </si>
  <si>
    <t>Valoración 
pregunta 18</t>
  </si>
  <si>
    <t>Valoración 
pregunta 19</t>
  </si>
  <si>
    <t>Valoración 
pregunta 20</t>
  </si>
  <si>
    <t>Valoración 
pregunta 21</t>
  </si>
  <si>
    <t>Valoración 
pregunta 22</t>
  </si>
  <si>
    <t>Valoración 
pregunta 23</t>
  </si>
  <si>
    <t xml:space="preserve">Promedio
Valoracións Título </t>
  </si>
  <si>
    <t>Promedio
Valoracións Centro</t>
  </si>
  <si>
    <t>Promedio
Valoracións Ámbito</t>
  </si>
  <si>
    <t>Promedio Valoracións Grao/Master</t>
  </si>
  <si>
    <t>Promedio 
Uvigo</t>
  </si>
  <si>
    <t>O02M143V01</t>
  </si>
  <si>
    <t>Máster en Valoración, Xestión e Protección do Patrimonio Cultural</t>
  </si>
  <si>
    <t>O02M144V01</t>
  </si>
  <si>
    <t>Máster en Arqueoloxía e Ciencias da Antigüidade</t>
  </si>
  <si>
    <r>
      <t>A información e orientación recibida na titulación</t>
    </r>
    <r>
      <rPr>
        <sz val="11"/>
        <color rgb="FF4F81BD"/>
        <rFont val="Times New Roman"/>
        <family val="1"/>
      </rPr>
      <t xml:space="preserve"> </t>
    </r>
  </si>
  <si>
    <r>
      <t>A orientación profesional e laboral</t>
    </r>
    <r>
      <rPr>
        <sz val="11"/>
        <color rgb="FF4F81BD"/>
        <rFont val="Times New Roman"/>
        <family val="1"/>
      </rPr>
      <t xml:space="preserve"> </t>
    </r>
  </si>
  <si>
    <t>1 - Moi insatisfactorio</t>
  </si>
  <si>
    <t>2 - Insatisfactorio</t>
  </si>
  <si>
    <t>3 - Aceptable (valor medio da escala)</t>
  </si>
  <si>
    <t>4 - Satisfactorio</t>
  </si>
  <si>
    <t>5 - Moi satisfactorio</t>
  </si>
  <si>
    <t>Curso 13-14</t>
  </si>
  <si>
    <t>Valoración global 
12/13</t>
  </si>
  <si>
    <t>Porcentaxe Participa-ción 12/13</t>
  </si>
  <si>
    <t>Porcentaxe Participa-ción 13/14</t>
  </si>
  <si>
    <t>Orientación ao estudantado (antes ind. 72)</t>
  </si>
  <si>
    <t>Planificación e desenvolvemento das ensinanzas (antes ind. 74)</t>
  </si>
  <si>
    <t>Recursos materiais e servizos (antes ind. 75)</t>
  </si>
  <si>
    <t>Xestión da calidade</t>
  </si>
  <si>
    <r>
      <rPr>
        <sz val="16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Rama Artes e Humanidades</t>
    </r>
  </si>
  <si>
    <t>Valoración global 13/14 sobre 5</t>
  </si>
  <si>
    <t>Valoración global 13/14 sobre 7</t>
  </si>
  <si>
    <r>
      <t xml:space="preserve">Resultados de enquisas de satisfacción do alumnado </t>
    </r>
    <r>
      <rPr>
        <sz val="19"/>
        <color rgb="FFC66211"/>
        <rFont val="New Baskerville"/>
      </rPr>
      <t>2013-2014</t>
    </r>
  </si>
  <si>
    <r>
      <t xml:space="preserve">Resultados de enquisas de satisfacción do alumnado </t>
    </r>
    <r>
      <rPr>
        <sz val="19"/>
        <color rgb="FFC66211"/>
        <rFont val="New Baskerville"/>
      </rPr>
      <t>2014-2015</t>
    </r>
  </si>
  <si>
    <t>Resultados de enquisas de satisfacción do alumnado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</si>
</sst>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2"/>
      <color rgb="FFC66211"/>
      <name val="New Baskerville"/>
      <family val="1"/>
    </font>
    <font>
      <sz val="18"/>
      <color rgb="FFC66211"/>
      <name val="New Baskerville"/>
      <family val="1"/>
    </font>
    <font>
      <sz val="10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b/>
      <sz val="9"/>
      <color indexed="81"/>
      <name val="Tahoma"/>
      <family val="2"/>
    </font>
    <font>
      <b/>
      <sz val="11"/>
      <name val="New Baskerville"/>
    </font>
    <font>
      <i/>
      <sz val="11"/>
      <name val="New Baskerville"/>
    </font>
    <font>
      <sz val="14"/>
      <color theme="1"/>
      <name val="New Baskerville"/>
    </font>
    <font>
      <sz val="11"/>
      <color rgb="FFFF0000"/>
      <name val="Calibri"/>
      <family val="2"/>
      <scheme val="minor"/>
    </font>
    <font>
      <i/>
      <sz val="14"/>
      <name val="Arial"/>
      <family val="2"/>
    </font>
    <font>
      <sz val="11"/>
      <name val="Calibri"/>
      <family val="2"/>
      <scheme val="minor"/>
    </font>
    <font>
      <b/>
      <sz val="11"/>
      <color theme="1"/>
      <name val="Calbri"/>
    </font>
    <font>
      <sz val="11"/>
      <color theme="1"/>
      <name val="Calbri"/>
    </font>
    <font>
      <sz val="11"/>
      <name val="Calbri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6"/>
      <color rgb="FFC66211"/>
      <name val="New Baskerville"/>
    </font>
    <font>
      <sz val="19"/>
      <color rgb="FFC66211"/>
      <name val="New Baskerville"/>
    </font>
    <font>
      <sz val="11"/>
      <color rgb="FF4F81BD"/>
      <name val="Times New Roman"/>
      <family val="1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thin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/>
      <right/>
      <top/>
      <bottom style="thin">
        <color rgb="FFC66211"/>
      </bottom>
      <diagonal/>
    </border>
    <border>
      <left style="medium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</cellStyleXfs>
  <cellXfs count="26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6" fillId="0" borderId="1" xfId="3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7" fillId="0" borderId="4" xfId="3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Border="1"/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9" fillId="0" borderId="10" xfId="3" applyFont="1" applyFill="1" applyBorder="1" applyAlignment="1">
      <alignment vertical="center"/>
    </xf>
    <xf numFmtId="0" fontId="9" fillId="0" borderId="2" xfId="3" applyFont="1" applyFill="1" applyBorder="1" applyAlignment="1">
      <alignment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0" fillId="0" borderId="13" xfId="0" applyBorder="1"/>
    <xf numFmtId="0" fontId="10" fillId="0" borderId="4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0" fontId="2" fillId="2" borderId="2" xfId="1" applyNumberFormat="1" applyFont="1" applyFill="1" applyBorder="1" applyAlignment="1">
      <alignment horizontal="center" vertical="center"/>
    </xf>
    <xf numFmtId="10" fontId="2" fillId="2" borderId="5" xfId="1" applyNumberFormat="1" applyFont="1" applyFill="1" applyBorder="1" applyAlignment="1">
      <alignment horizontal="center" vertical="center"/>
    </xf>
    <xf numFmtId="10" fontId="2" fillId="2" borderId="7" xfId="1" applyNumberFormat="1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left" vertical="center"/>
    </xf>
    <xf numFmtId="0" fontId="13" fillId="0" borderId="12" xfId="3" applyFont="1" applyFill="1" applyBorder="1" applyAlignment="1">
      <alignment horizontal="left" vertical="center"/>
    </xf>
    <xf numFmtId="0" fontId="10" fillId="0" borderId="4" xfId="3" applyFont="1" applyFill="1" applyBorder="1" applyAlignment="1">
      <alignment horizontal="left" vertical="center"/>
    </xf>
    <xf numFmtId="0" fontId="9" fillId="0" borderId="17" xfId="3" applyFont="1" applyFill="1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0" fillId="0" borderId="4" xfId="0" applyBorder="1" applyAlignment="1">
      <alignment vertical="center"/>
    </xf>
    <xf numFmtId="0" fontId="12" fillId="0" borderId="8" xfId="3" applyFont="1" applyFill="1" applyBorder="1" applyAlignment="1">
      <alignment vertical="center"/>
    </xf>
    <xf numFmtId="0" fontId="10" fillId="0" borderId="7" xfId="3" applyFont="1" applyFill="1" applyBorder="1" applyAlignment="1">
      <alignment vertical="center"/>
    </xf>
    <xf numFmtId="0" fontId="10" fillId="0" borderId="7" xfId="3" applyFont="1" applyFill="1" applyBorder="1" applyAlignment="1">
      <alignment vertical="center" wrapText="1"/>
    </xf>
    <xf numFmtId="0" fontId="10" fillId="3" borderId="1" xfId="3" applyFont="1" applyFill="1" applyBorder="1" applyAlignment="1">
      <alignment horizontal="left" vertical="center"/>
    </xf>
    <xf numFmtId="0" fontId="10" fillId="3" borderId="2" xfId="3" applyFont="1" applyFill="1" applyBorder="1" applyAlignment="1">
      <alignment vertical="center"/>
    </xf>
    <xf numFmtId="0" fontId="10" fillId="3" borderId="2" xfId="3" applyFont="1" applyFill="1" applyBorder="1" applyAlignment="1">
      <alignment vertical="center" wrapText="1"/>
    </xf>
    <xf numFmtId="0" fontId="0" fillId="3" borderId="2" xfId="0" applyFill="1" applyBorder="1"/>
    <xf numFmtId="0" fontId="0" fillId="3" borderId="3" xfId="0" applyFill="1" applyBorder="1" applyAlignment="1">
      <alignment vertical="top"/>
    </xf>
    <xf numFmtId="0" fontId="10" fillId="3" borderId="4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vertical="center"/>
    </xf>
    <xf numFmtId="0" fontId="10" fillId="3" borderId="5" xfId="3" applyFont="1" applyFill="1" applyBorder="1" applyAlignment="1">
      <alignment vertical="center" wrapText="1"/>
    </xf>
    <xf numFmtId="0" fontId="0" fillId="3" borderId="5" xfId="0" applyFill="1" applyBorder="1"/>
    <xf numFmtId="0" fontId="10" fillId="2" borderId="1" xfId="3" applyFont="1" applyFill="1" applyBorder="1" applyAlignment="1">
      <alignment horizontal="left" vertical="center"/>
    </xf>
    <xf numFmtId="0" fontId="10" fillId="2" borderId="2" xfId="3" applyFont="1" applyFill="1" applyBorder="1" applyAlignment="1">
      <alignment vertical="center"/>
    </xf>
    <xf numFmtId="0" fontId="10" fillId="2" borderId="2" xfId="3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 applyAlignment="1">
      <alignment vertical="top"/>
    </xf>
    <xf numFmtId="0" fontId="10" fillId="2" borderId="12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 wrapText="1"/>
    </xf>
    <xf numFmtId="0" fontId="0" fillId="2" borderId="0" xfId="0" applyFill="1" applyBorder="1"/>
    <xf numFmtId="0" fontId="0" fillId="2" borderId="13" xfId="0" applyFill="1" applyBorder="1" applyAlignment="1">
      <alignment vertical="top"/>
    </xf>
    <xf numFmtId="0" fontId="10" fillId="2" borderId="12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vertical="center"/>
    </xf>
    <xf numFmtId="0" fontId="10" fillId="2" borderId="5" xfId="3" applyFont="1" applyFill="1" applyBorder="1" applyAlignment="1">
      <alignment vertical="center" wrapText="1"/>
    </xf>
    <xf numFmtId="0" fontId="0" fillId="2" borderId="5" xfId="0" applyFill="1" applyBorder="1"/>
    <xf numFmtId="0" fontId="0" fillId="2" borderId="6" xfId="0" applyFill="1" applyBorder="1" applyAlignment="1">
      <alignment vertical="top"/>
    </xf>
    <xf numFmtId="0" fontId="0" fillId="3" borderId="6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6" xfId="0" applyFill="1" applyBorder="1"/>
    <xf numFmtId="0" fontId="0" fillId="3" borderId="3" xfId="0" applyFill="1" applyBorder="1"/>
    <xf numFmtId="3" fontId="0" fillId="2" borderId="7" xfId="0" applyNumberForma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6" xfId="1" applyNumberFormat="1" applyFont="1" applyFill="1" applyBorder="1" applyAlignment="1">
      <alignment horizontal="center" vertical="center"/>
    </xf>
    <xf numFmtId="10" fontId="0" fillId="2" borderId="3" xfId="1" applyNumberFormat="1" applyFont="1" applyFill="1" applyBorder="1" applyAlignment="1">
      <alignment horizontal="center" vertical="center"/>
    </xf>
    <xf numFmtId="0" fontId="16" fillId="0" borderId="0" xfId="2" applyFont="1"/>
    <xf numFmtId="0" fontId="0" fillId="0" borderId="0" xfId="0" applyBorder="1" applyAlignment="1">
      <alignment vertical="center"/>
    </xf>
    <xf numFmtId="2" fontId="2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19" fillId="2" borderId="0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vertical="center"/>
    </xf>
    <xf numFmtId="0" fontId="10" fillId="3" borderId="0" xfId="3" applyFont="1" applyFill="1" applyBorder="1" applyAlignment="1">
      <alignment vertical="center" wrapText="1"/>
    </xf>
    <xf numFmtId="0" fontId="0" fillId="3" borderId="0" xfId="0" applyFill="1" applyBorder="1"/>
    <xf numFmtId="0" fontId="10" fillId="3" borderId="12" xfId="3" applyFont="1" applyFill="1" applyBorder="1" applyAlignment="1">
      <alignment horizontal="center" vertical="center"/>
    </xf>
    <xf numFmtId="0" fontId="14" fillId="0" borderId="10" xfId="0" applyFont="1" applyBorder="1"/>
    <xf numFmtId="0" fontId="22" fillId="3" borderId="0" xfId="0" applyFont="1" applyFill="1" applyBorder="1"/>
    <xf numFmtId="0" fontId="6" fillId="0" borderId="1" xfId="4" applyFont="1" applyFill="1" applyBorder="1" applyAlignment="1">
      <alignment horizontal="left" vertical="center"/>
    </xf>
    <xf numFmtId="0" fontId="7" fillId="0" borderId="4" xfId="4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7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6" borderId="7" xfId="4" applyFont="1" applyFill="1" applyBorder="1" applyAlignment="1">
      <alignment horizontal="center" vertical="center" wrapText="1"/>
    </xf>
    <xf numFmtId="0" fontId="8" fillId="7" borderId="9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0" fillId="7" borderId="3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2" fontId="0" fillId="5" borderId="12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9" fontId="0" fillId="2" borderId="6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2" fontId="0" fillId="7" borderId="6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9" fillId="0" borderId="10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10" fillId="0" borderId="12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Font="1" applyFill="1" applyBorder="1" applyAlignment="1">
      <alignment vertical="center" wrapText="1"/>
    </xf>
    <xf numFmtId="0" fontId="22" fillId="0" borderId="0" xfId="0" applyFont="1" applyFill="1" applyBorder="1"/>
    <xf numFmtId="0" fontId="0" fillId="0" borderId="0" xfId="0" applyFill="1" applyBorder="1"/>
    <xf numFmtId="0" fontId="0" fillId="3" borderId="0" xfId="0" applyFill="1"/>
    <xf numFmtId="0" fontId="8" fillId="0" borderId="12" xfId="3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10" fontId="18" fillId="2" borderId="13" xfId="1" applyNumberFormat="1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10" fontId="18" fillId="2" borderId="9" xfId="1" applyNumberFormat="1" applyFont="1" applyFill="1" applyBorder="1" applyAlignment="1">
      <alignment horizontal="center" vertical="center"/>
    </xf>
    <xf numFmtId="2" fontId="18" fillId="2" borderId="9" xfId="0" applyNumberFormat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0" fillId="0" borderId="12" xfId="0" applyBorder="1"/>
    <xf numFmtId="0" fontId="19" fillId="2" borderId="13" xfId="1" applyNumberFormat="1" applyFont="1" applyFill="1" applyBorder="1" applyAlignment="1">
      <alignment horizontal="center" vertical="center"/>
    </xf>
    <xf numFmtId="0" fontId="19" fillId="2" borderId="9" xfId="1" applyNumberFormat="1" applyFont="1" applyFill="1" applyBorder="1" applyAlignment="1">
      <alignment horizontal="center" vertical="center"/>
    </xf>
    <xf numFmtId="2" fontId="19" fillId="2" borderId="13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17" fillId="2" borderId="10" xfId="0" applyNumberFormat="1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3" xfId="1" applyNumberFormat="1" applyFont="1" applyFill="1" applyBorder="1" applyAlignment="1">
      <alignment horizontal="center" vertical="center" wrapText="1"/>
    </xf>
    <xf numFmtId="2" fontId="19" fillId="0" borderId="14" xfId="1" applyNumberFormat="1" applyFont="1" applyFill="1" applyBorder="1" applyAlignment="1">
      <alignment horizontal="center" vertical="center"/>
    </xf>
    <xf numFmtId="0" fontId="19" fillId="0" borderId="13" xfId="1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9" fillId="0" borderId="14" xfId="1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9" fillId="0" borderId="16" xfId="1" applyNumberFormat="1" applyFont="1" applyFill="1" applyBorder="1" applyAlignment="1">
      <alignment horizontal="center" vertical="center"/>
    </xf>
    <xf numFmtId="0" fontId="19" fillId="0" borderId="6" xfId="1" applyNumberFormat="1" applyFont="1" applyFill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vertical="center"/>
    </xf>
    <xf numFmtId="0" fontId="17" fillId="2" borderId="12" xfId="3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left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10" fontId="20" fillId="2" borderId="3" xfId="1" applyNumberFormat="1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" fontId="19" fillId="2" borderId="5" xfId="0" applyNumberFormat="1" applyFont="1" applyFill="1" applyBorder="1" applyAlignment="1">
      <alignment horizontal="center" vertical="center"/>
    </xf>
    <xf numFmtId="10" fontId="18" fillId="2" borderId="6" xfId="1" applyNumberFormat="1" applyFont="1" applyFill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/>
    </xf>
    <xf numFmtId="0" fontId="0" fillId="2" borderId="9" xfId="1" applyNumberFormat="1" applyFont="1" applyFill="1" applyBorder="1" applyAlignment="1">
      <alignment horizontal="center" vertical="center"/>
    </xf>
    <xf numFmtId="2" fontId="0" fillId="0" borderId="6" xfId="1" applyNumberFormat="1" applyFont="1" applyFill="1" applyBorder="1" applyAlignment="1">
      <alignment horizontal="center" vertical="center"/>
    </xf>
    <xf numFmtId="2" fontId="0" fillId="2" borderId="9" xfId="1" applyNumberFormat="1" applyFont="1" applyFill="1" applyBorder="1" applyAlignment="1">
      <alignment horizontal="center" vertical="center"/>
    </xf>
    <xf numFmtId="10" fontId="2" fillId="2" borderId="0" xfId="1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10" fontId="1" fillId="2" borderId="3" xfId="1" applyNumberFormat="1" applyFont="1" applyFill="1" applyBorder="1" applyAlignment="1">
      <alignment horizontal="center" vertical="center"/>
    </xf>
    <xf numFmtId="10" fontId="1" fillId="2" borderId="13" xfId="1" applyNumberFormat="1" applyFont="1" applyFill="1" applyBorder="1" applyAlignment="1">
      <alignment horizontal="center" vertical="center"/>
    </xf>
    <xf numFmtId="10" fontId="1" fillId="2" borderId="6" xfId="1" applyNumberFormat="1" applyFont="1" applyFill="1" applyBorder="1" applyAlignment="1">
      <alignment horizontal="center" vertical="center"/>
    </xf>
    <xf numFmtId="10" fontId="1" fillId="2" borderId="9" xfId="1" applyNumberFormat="1" applyFont="1" applyFill="1" applyBorder="1" applyAlignment="1">
      <alignment horizontal="center" vertical="center"/>
    </xf>
    <xf numFmtId="2" fontId="0" fillId="0" borderId="13" xfId="1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vertical="center"/>
    </xf>
    <xf numFmtId="0" fontId="10" fillId="0" borderId="13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2" fillId="2" borderId="0" xfId="1" applyNumberFormat="1" applyFont="1" applyFill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2" fontId="0" fillId="2" borderId="10" xfId="1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10" fillId="0" borderId="12" xfId="3" applyFont="1" applyFill="1" applyBorder="1" applyAlignment="1">
      <alignment vertical="center"/>
    </xf>
    <xf numFmtId="0" fontId="10" fillId="0" borderId="4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vertical="center"/>
    </xf>
    <xf numFmtId="0" fontId="10" fillId="0" borderId="12" xfId="3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/>
    </xf>
    <xf numFmtId="0" fontId="8" fillId="0" borderId="8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2 2" xfId="4"/>
    <cellStyle name="Normal 3" xfId="2"/>
    <cellStyle name="Porcentaje" xfId="1" builtinId="5"/>
  </cellStyles>
  <dxfs count="0"/>
  <tableStyles count="0" defaultTableStyle="TableStyleMedium2" defaultPivotStyle="PivotStyleLight16"/>
  <colors>
    <mruColors>
      <color rgb="FFFFCCCC"/>
      <color rgb="FFD2FAE7"/>
      <color rgb="FFF6D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</a:t>
            </a:r>
            <a:r>
              <a:rPr lang="gl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rPr>
              <a:t>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Porcentaxe Participación por titulación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7458194890694178"/>
          <c:y val="0.19238346178729857"/>
          <c:w val="0.49487414564730059"/>
          <c:h val="0.72524365060148666"/>
        </c:manualLayout>
      </c:layout>
      <c:barChart>
        <c:barDir val="bar"/>
        <c:grouping val="clustered"/>
        <c:varyColors val="0"/>
        <c:ser>
          <c:idx val="2"/>
          <c:order val="4"/>
          <c:tx>
            <c:strRef>
              <c:f>'Estudantado 2015-16'!$H$26</c:f>
              <c:strCache>
                <c:ptCount val="1"/>
                <c:pt idx="0">
                  <c:v>Curso 15-16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2015-16'!$C$27:$C$30</c15:sqref>
                  </c15:fullRef>
                </c:ext>
              </c:extLst>
              <c:f>'Estudantado 2015-16'!$C$28:$C$30</c:f>
              <c:strCache>
                <c:ptCount val="3"/>
                <c:pt idx="0">
                  <c:v>Grao en Xeografía e Historia</c:v>
                </c:pt>
                <c:pt idx="1">
                  <c:v>Máster en Valoración, Xestión e Protección do Patrimonio Cultural</c:v>
                </c:pt>
                <c:pt idx="2">
                  <c:v>Máster en Arqueoloxía e Ciencias da Antigüidade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2015-16'!$H$27:$H$30</c15:sqref>
                  </c15:fullRef>
                </c:ext>
              </c:extLst>
              <c:f>'Estudantado 2015-16'!$H$28:$H$30</c:f>
              <c:numCache>
                <c:formatCode>0.00%</c:formatCode>
                <c:ptCount val="3"/>
                <c:pt idx="0">
                  <c:v>0.7321428571428571</c:v>
                </c:pt>
                <c:pt idx="1">
                  <c:v>0.41176470588235292</c:v>
                </c:pt>
                <c:pt idx="2">
                  <c:v>0.75</c:v>
                </c:pt>
              </c:numCache>
            </c:numRef>
          </c:val>
        </c:ser>
        <c:ser>
          <c:idx val="3"/>
          <c:order val="5"/>
          <c:tx>
            <c:strRef>
              <c:f>'Estudantado 2015-16'!$I$26</c:f>
              <c:strCache>
                <c:ptCount val="1"/>
                <c:pt idx="0">
                  <c:v>Curso 14-15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2015-16'!$C$27:$C$30</c15:sqref>
                  </c15:fullRef>
                </c:ext>
              </c:extLst>
              <c:f>'Estudantado 2015-16'!$C$28:$C$30</c:f>
              <c:strCache>
                <c:ptCount val="3"/>
                <c:pt idx="0">
                  <c:v>Grao en Xeografía e Historia</c:v>
                </c:pt>
                <c:pt idx="1">
                  <c:v>Máster en Valoración, Xestión e Protección do Patrimonio Cultural</c:v>
                </c:pt>
                <c:pt idx="2">
                  <c:v>Máster en Arqueoloxía e Ciencias da Antigüidade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2015-16'!$I$27:$I$30</c15:sqref>
                  </c15:fullRef>
                </c:ext>
              </c:extLst>
              <c:f>'Estudantado 2015-16'!$I$28:$I$30</c:f>
              <c:numCache>
                <c:formatCode>0.00%</c:formatCode>
                <c:ptCount val="3"/>
                <c:pt idx="0">
                  <c:v>0.57692307692307687</c:v>
                </c:pt>
                <c:pt idx="1">
                  <c:v>0.42857142857142855</c:v>
                </c:pt>
                <c:pt idx="2" formatCode="0%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84423120"/>
        <c:axId val="384423512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'Estudantado 2015-16'!$D$26</c15:sqref>
                        </c15:formulaRef>
                      </c:ext>
                    </c:extLst>
                    <c:strCache>
                      <c:ptCount val="1"/>
                      <c:pt idx="0">
                        <c:v>Curso 15/16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'Estudantado 2015-16'!$C$27:$C$30</c15:sqref>
                        </c15:fullRef>
                        <c15:formulaRef>
                          <c15:sqref>'Estudantado 2015-16'!$C$28:$C$30</c15:sqref>
                        </c15:formulaRef>
                      </c:ext>
                    </c:extLst>
                    <c:strCache>
                      <c:ptCount val="3"/>
                      <c:pt idx="0">
                        <c:v>Grao en Xeografía e Historia</c:v>
                      </c:pt>
                      <c:pt idx="1">
                        <c:v>Máster en Valoración, Xestión e Protección do Patrimonio Cultural</c:v>
                      </c:pt>
                      <c:pt idx="2">
                        <c:v>Máster en Arqueoloxía e Ciencias da Antigüidade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'Estudantado 2015-16'!$D$27:$D$30</c15:sqref>
                        </c15:fullRef>
                        <c15:formulaRef>
                          <c15:sqref>'Estudantado 2015-16'!$D$28:$D$30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3.3347826086956522</c:v>
                      </c:pt>
                      <c:pt idx="1">
                        <c:v>3.3369175627240142</c:v>
                      </c:pt>
                      <c:pt idx="2">
                        <c:v>3.8115942028985508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'Estudantado 2015-16'!$E$26</c15:sqref>
                        </c15:formulaRef>
                      </c:ext>
                    </c:extLst>
                    <c:strCache>
                      <c:ptCount val="1"/>
                      <c:pt idx="0">
                        <c:v>Curso 14/15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'Estudantado 2015-16'!$C$27:$C$30</c15:sqref>
                        </c15:fullRef>
                        <c15:formulaRef>
                          <c15:sqref>'Estudantado 2015-16'!$C$28:$C$30</c15:sqref>
                        </c15:formulaRef>
                      </c:ext>
                    </c:extLst>
                    <c:strCache>
                      <c:ptCount val="3"/>
                      <c:pt idx="0">
                        <c:v>Grao en Xeografía e Historia</c:v>
                      </c:pt>
                      <c:pt idx="1">
                        <c:v>Máster en Valoración, Xestión e Protección do Patrimonio Cultural</c:v>
                      </c:pt>
                      <c:pt idx="2">
                        <c:v>Máster en Arqueoloxía e Ciencias da Antigüidade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'Estudantado 2015-16'!$E$27:$E$30</c15:sqref>
                        </c15:fullRef>
                        <c15:formulaRef>
                          <c15:sqref>'Estudantado 2015-16'!$E$28:$E$30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3.7474302496328926</c:v>
                      </c:pt>
                      <c:pt idx="1">
                        <c:v>3.4104046242774566</c:v>
                      </c:pt>
                      <c:pt idx="2">
                        <c:v>4.7391304347826084</c:v>
                      </c:pt>
                    </c:numCache>
                  </c:numRef>
                </c:val>
              </c15:ser>
            </c15:filteredBarSeries>
            <c15:filteredBarSeries>
              <c15:ser>
                <c:idx val="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'Estudantado 2015-16'!$F$26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'Estudantado 2015-16'!$C$27:$C$30</c15:sqref>
                        </c15:fullRef>
                        <c15:formulaRef>
                          <c15:sqref>'Estudantado 2015-16'!$C$28:$C$30</c15:sqref>
                        </c15:formulaRef>
                      </c:ext>
                    </c:extLst>
                    <c:strCache>
                      <c:ptCount val="3"/>
                      <c:pt idx="0">
                        <c:v>Grao en Xeografía e Historia</c:v>
                      </c:pt>
                      <c:pt idx="1">
                        <c:v>Máster en Valoración, Xestión e Protección do Patrimonio Cultural</c:v>
                      </c:pt>
                      <c:pt idx="2">
                        <c:v>Máster en Arqueoloxía e Ciencias da Antigüidade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'Estudantado 2015-16'!$F$27:$F$30</c15:sqref>
                        </c15:fullRef>
                        <c15:formulaRef>
                          <c15:sqref>'Estudantado 2015-16'!$F$28:$F$30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56</c:v>
                      </c:pt>
                      <c:pt idx="1">
                        <c:v>34</c:v>
                      </c:pt>
                      <c:pt idx="2">
                        <c:v>4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'Estudantado 2015-16'!$G$26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'Estudantado 2015-16'!$C$27:$C$30</c15:sqref>
                        </c15:fullRef>
                        <c15:formulaRef>
                          <c15:sqref>'Estudantado 2015-16'!$C$28:$C$30</c15:sqref>
                        </c15:formulaRef>
                      </c:ext>
                    </c:extLst>
                    <c:strCache>
                      <c:ptCount val="3"/>
                      <c:pt idx="0">
                        <c:v>Grao en Xeografía e Historia</c:v>
                      </c:pt>
                      <c:pt idx="1">
                        <c:v>Máster en Valoración, Xestión e Protección do Patrimonio Cultural</c:v>
                      </c:pt>
                      <c:pt idx="2">
                        <c:v>Máster en Arqueoloxía e Ciencias da Antigüidade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'Estudantado 2015-16'!$G$27:$G$30</c15:sqref>
                        </c15:fullRef>
                        <c15:formulaRef>
                          <c15:sqref>'Estudantado 2015-16'!$G$28:$G$30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41</c:v>
                      </c:pt>
                      <c:pt idx="1">
                        <c:v>14</c:v>
                      </c:pt>
                      <c:pt idx="2">
                        <c:v>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8442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423512"/>
        <c:crosses val="autoZero"/>
        <c:auto val="1"/>
        <c:lblAlgn val="ctr"/>
        <c:lblOffset val="100"/>
        <c:noMultiLvlLbl val="0"/>
      </c:catAx>
      <c:valAx>
        <c:axId val="3844235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4231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0910777660730452"/>
          <c:y val="0.19238346178729857"/>
          <c:w val="0.53849016329830912"/>
          <c:h val="0.715342732476700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'Estudantado 2015-16'!$D$26</c:f>
              <c:strCache>
                <c:ptCount val="1"/>
                <c:pt idx="0">
                  <c:v>Curso 15/16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2015-16'!$C$27:$C$30</c15:sqref>
                  </c15:fullRef>
                </c:ext>
              </c:extLst>
              <c:f>'Estudantado 2015-16'!$C$28:$C$30</c:f>
              <c:strCache>
                <c:ptCount val="3"/>
                <c:pt idx="0">
                  <c:v>Grao en Xeografía e Historia</c:v>
                </c:pt>
                <c:pt idx="1">
                  <c:v>Máster en Valoración, Xestión e Protección do Patrimonio Cultural</c:v>
                </c:pt>
                <c:pt idx="2">
                  <c:v>Máster en Arqueoloxía e Ciencias da Antigüidade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2015-16'!$D$27:$D$30</c15:sqref>
                  </c15:fullRef>
                </c:ext>
              </c:extLst>
              <c:f>'Estudantado 2015-16'!$D$28:$D$30</c:f>
              <c:numCache>
                <c:formatCode>0.00</c:formatCode>
                <c:ptCount val="3"/>
                <c:pt idx="0">
                  <c:v>3.3347826086956522</c:v>
                </c:pt>
                <c:pt idx="1">
                  <c:v>3.3369175627240142</c:v>
                </c:pt>
                <c:pt idx="2">
                  <c:v>3.8115942028985508</c:v>
                </c:pt>
              </c:numCache>
            </c:numRef>
          </c:val>
        </c:ser>
        <c:ser>
          <c:idx val="1"/>
          <c:order val="1"/>
          <c:tx>
            <c:strRef>
              <c:f>'Estudantado 2015-16'!$E$26</c:f>
              <c:strCache>
                <c:ptCount val="1"/>
                <c:pt idx="0">
                  <c:v>Curso 14/15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2015-16'!$C$27:$C$30</c15:sqref>
                  </c15:fullRef>
                </c:ext>
              </c:extLst>
              <c:f>'Estudantado 2015-16'!$C$28:$C$30</c:f>
              <c:strCache>
                <c:ptCount val="3"/>
                <c:pt idx="0">
                  <c:v>Grao en Xeografía e Historia</c:v>
                </c:pt>
                <c:pt idx="1">
                  <c:v>Máster en Valoración, Xestión e Protección do Patrimonio Cultural</c:v>
                </c:pt>
                <c:pt idx="2">
                  <c:v>Máster en Arqueoloxía e Ciencias da Antigüidade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2015-16'!$E$27:$E$30</c15:sqref>
                  </c15:fullRef>
                </c:ext>
              </c:extLst>
              <c:f>'Estudantado 2015-16'!$E$28:$E$30</c:f>
              <c:numCache>
                <c:formatCode>0.00</c:formatCode>
                <c:ptCount val="3"/>
                <c:pt idx="0">
                  <c:v>3.7474302496328926</c:v>
                </c:pt>
                <c:pt idx="1">
                  <c:v>3.4104046242774566</c:v>
                </c:pt>
                <c:pt idx="2">
                  <c:v>4.7391304347826084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84422728"/>
        <c:axId val="384421944"/>
      </c:barChart>
      <c:catAx>
        <c:axId val="384422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421944"/>
        <c:crosses val="autoZero"/>
        <c:auto val="1"/>
        <c:lblAlgn val="ctr"/>
        <c:lblOffset val="100"/>
        <c:noMultiLvlLbl val="0"/>
      </c:catAx>
      <c:valAx>
        <c:axId val="384421944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42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</a:t>
            </a:r>
            <a:r>
              <a:rPr lang="gl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rPr>
              <a:t>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Porcentaxe Participación por titulación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7458194890694178"/>
          <c:y val="0.19238346178729857"/>
          <c:w val="0.49487414564730059"/>
          <c:h val="0.7252436506014866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'Estudantado 2014-15'!$K$26</c:f>
              <c:strCache>
                <c:ptCount val="1"/>
                <c:pt idx="0">
                  <c:v>Curso 14-15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2014-15'!$B$27:$B$32</c15:sqref>
                  </c15:fullRef>
                </c:ext>
              </c:extLst>
              <c:f>'Estudantado 2014-15'!$B$29:$B$32</c:f>
              <c:strCache>
                <c:ptCount val="4"/>
                <c:pt idx="0">
                  <c:v>Grao en Xeografía e Historia</c:v>
                </c:pt>
                <c:pt idx="1">
                  <c:v>Máster Universitario en Arqueoloxía e Ciencias da Antigüidade</c:v>
                </c:pt>
                <c:pt idx="2">
                  <c:v>Máster en Historia, Territorio e Recursos Patrimoniais</c:v>
                </c:pt>
                <c:pt idx="3">
                  <c:v>Máster Universitario en Valoración, Xestión e Protección do Patrimonio Cultural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2014-15'!$J$27:$J$32</c15:sqref>
                  </c15:fullRef>
                </c:ext>
              </c:extLst>
              <c:f>'Estudantado 2014-15'!$J$29:$J$32</c:f>
              <c:numCache>
                <c:formatCode>General</c:formatCode>
                <c:ptCount val="4"/>
                <c:pt idx="0" formatCode="0.00%">
                  <c:v>0.57689999999999997</c:v>
                </c:pt>
                <c:pt idx="1" formatCode="0%">
                  <c:v>1</c:v>
                </c:pt>
                <c:pt idx="2" formatCode="0.00%">
                  <c:v>0</c:v>
                </c:pt>
                <c:pt idx="3" formatCode="0.00%">
                  <c:v>0.42859999999999998</c:v>
                </c:pt>
              </c:numCache>
            </c:numRef>
          </c:val>
        </c:ser>
        <c:ser>
          <c:idx val="3"/>
          <c:order val="1"/>
          <c:tx>
            <c:strRef>
              <c:f>'Estudantado 2014-15'!$L$26</c:f>
              <c:strCache>
                <c:ptCount val="1"/>
                <c:pt idx="0">
                  <c:v>Curso 13-14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2014-15'!$B$27:$B$32</c15:sqref>
                  </c15:fullRef>
                </c:ext>
              </c:extLst>
              <c:f>'Estudantado 2014-15'!$B$29:$B$32</c:f>
              <c:strCache>
                <c:ptCount val="4"/>
                <c:pt idx="0">
                  <c:v>Grao en Xeografía e Historia</c:v>
                </c:pt>
                <c:pt idx="1">
                  <c:v>Máster Universitario en Arqueoloxía e Ciencias da Antigüidade</c:v>
                </c:pt>
                <c:pt idx="2">
                  <c:v>Máster en Historia, Territorio e Recursos Patrimoniais</c:v>
                </c:pt>
                <c:pt idx="3">
                  <c:v>Máster Universitario en Valoración, Xestión e Protección do Patrimonio Cultural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2014-15'!$K$27:$K$32</c15:sqref>
                  </c15:fullRef>
                </c:ext>
              </c:extLst>
              <c:f>'Estudantado 2014-15'!$K$29:$K$32</c:f>
              <c:numCache>
                <c:formatCode>General</c:formatCode>
                <c:ptCount val="4"/>
                <c:pt idx="0" formatCode="0.00%">
                  <c:v>0.22700000000000001</c:v>
                </c:pt>
                <c:pt idx="2" formatCode="0.00%">
                  <c:v>0.1429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35361352"/>
        <c:axId val="435360960"/>
        <c:extLst/>
      </c:barChart>
      <c:catAx>
        <c:axId val="435361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360960"/>
        <c:crosses val="autoZero"/>
        <c:auto val="1"/>
        <c:lblAlgn val="ctr"/>
        <c:lblOffset val="100"/>
        <c:noMultiLvlLbl val="0"/>
      </c:catAx>
      <c:valAx>
        <c:axId val="4353609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3613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45687243537168"/>
          <c:y val="0.17578806364526661"/>
          <c:w val="0.16023341927548257"/>
          <c:h val="0.13643401444094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0910777660730452"/>
          <c:y val="0.19238346178729857"/>
          <c:w val="0.53849016329830912"/>
          <c:h val="0.715342732476700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'Estudantado 2014-15'!$F$26</c:f>
              <c:strCache>
                <c:ptCount val="1"/>
                <c:pt idx="0">
                  <c:v>Curso 14-15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'Estudantado 2014-15'!$B$29:$B$32</c:f>
              <c:strCache>
                <c:ptCount val="4"/>
                <c:pt idx="0">
                  <c:v>Grao en Xeografía e Historia</c:v>
                </c:pt>
                <c:pt idx="1">
                  <c:v>Máster Universitario en Arqueoloxía e Ciencias da Antigüidade</c:v>
                </c:pt>
                <c:pt idx="2">
                  <c:v>Máster en Historia, Territorio e Recursos Patrimoniais</c:v>
                </c:pt>
                <c:pt idx="3">
                  <c:v>Máster Universitario en Valoración, Xestión e Protección do Patrimonio Cultural</c:v>
                </c:pt>
              </c:strCache>
            </c:strRef>
          </c:cat>
          <c:val>
            <c:numRef>
              <c:f>'Estudantado 2014-15'!$E$29:$E$32</c:f>
              <c:numCache>
                <c:formatCode>0.00</c:formatCode>
                <c:ptCount val="4"/>
                <c:pt idx="0">
                  <c:v>3.7474302496328926</c:v>
                </c:pt>
                <c:pt idx="1">
                  <c:v>4.7391304347826084</c:v>
                </c:pt>
                <c:pt idx="3">
                  <c:v>3.4104046242774566</c:v>
                </c:pt>
              </c:numCache>
            </c:numRef>
          </c:val>
        </c:ser>
        <c:ser>
          <c:idx val="1"/>
          <c:order val="1"/>
          <c:tx>
            <c:strRef>
              <c:f>'Estudantado 2014-15'!$H$26</c:f>
              <c:strCache>
                <c:ptCount val="1"/>
                <c:pt idx="0">
                  <c:v>Curso 13-14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'Estudantado 2014-15'!$B$29:$B$32</c:f>
              <c:strCache>
                <c:ptCount val="4"/>
                <c:pt idx="0">
                  <c:v>Grao en Xeografía e Historia</c:v>
                </c:pt>
                <c:pt idx="1">
                  <c:v>Máster Universitario en Arqueoloxía e Ciencias da Antigüidade</c:v>
                </c:pt>
                <c:pt idx="2">
                  <c:v>Máster en Historia, Territorio e Recursos Patrimoniais</c:v>
                </c:pt>
                <c:pt idx="3">
                  <c:v>Máster Universitario en Valoración, Xestión e Protección do Patrimonio Cultural</c:v>
                </c:pt>
              </c:strCache>
            </c:strRef>
          </c:cat>
          <c:val>
            <c:numRef>
              <c:f>'Estudantado 2014-15'!$G$29:$G$32</c:f>
              <c:numCache>
                <c:formatCode>0.00</c:formatCode>
                <c:ptCount val="4"/>
                <c:pt idx="0">
                  <c:v>3.5214285714285714</c:v>
                </c:pt>
                <c:pt idx="2">
                  <c:v>4.1714285714285717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35358608"/>
        <c:axId val="435359392"/>
      </c:barChart>
      <c:catAx>
        <c:axId val="435358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359392"/>
        <c:crosses val="autoZero"/>
        <c:auto val="1"/>
        <c:lblAlgn val="ctr"/>
        <c:lblOffset val="100"/>
        <c:noMultiLvlLbl val="0"/>
      </c:catAx>
      <c:valAx>
        <c:axId val="435359392"/>
        <c:scaling>
          <c:orientation val="minMax"/>
          <c:max val="7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3586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2216443924498028"/>
          <c:y val="0.16726797623913858"/>
          <c:w val="0.10759892653867706"/>
          <c:h val="0.13960686415369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</a:t>
            </a:r>
            <a:r>
              <a:rPr lang="gl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rPr>
              <a:t>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Porcentaxe Participación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7458194890694178"/>
          <c:y val="0.19238346178729857"/>
          <c:w val="0.49487414564730059"/>
          <c:h val="0.7252436506014866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'Estudantado 2013-14'!$J$26</c:f>
              <c:strCache>
                <c:ptCount val="1"/>
                <c:pt idx="0">
                  <c:v>Curso 13-14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2013-14'!$C$27:$C$31</c15:sqref>
                  </c15:fullRef>
                </c:ext>
              </c:extLst>
              <c:f>'Estudantado 2013-14'!$C$29:$C$31</c:f>
              <c:strCache>
                <c:ptCount val="3"/>
                <c:pt idx="0">
                  <c:v>Grao en Xeografía e Historia</c:v>
                </c:pt>
                <c:pt idx="1">
                  <c:v>Máster en Historia, Territorio e Recursos Patrimoniais</c:v>
                </c:pt>
                <c:pt idx="2">
                  <c:v>Formación continua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2013-14'!$J$27:$J$31</c15:sqref>
                  </c15:fullRef>
                </c:ext>
              </c:extLst>
              <c:f>'Estudantado 2013-14'!$J$29:$J$31</c:f>
              <c:numCache>
                <c:formatCode>General</c:formatCode>
                <c:ptCount val="3"/>
                <c:pt idx="0" formatCode="0.00%">
                  <c:v>0.22700000000000001</c:v>
                </c:pt>
                <c:pt idx="1" formatCode="0.00%">
                  <c:v>0.1429</c:v>
                </c:pt>
                <c:pt idx="2" formatCode="0.00%">
                  <c:v>0</c:v>
                </c:pt>
              </c:numCache>
            </c:numRef>
          </c:val>
        </c:ser>
        <c:ser>
          <c:idx val="3"/>
          <c:order val="1"/>
          <c:tx>
            <c:strRef>
              <c:f>'Estudantado 2013-14'!$K$26</c:f>
              <c:strCache>
                <c:ptCount val="1"/>
                <c:pt idx="0">
                  <c:v>Curso 12-13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2013-14'!$C$27:$C$31</c15:sqref>
                  </c15:fullRef>
                </c:ext>
              </c:extLst>
              <c:f>'Estudantado 2013-14'!$C$29:$C$31</c:f>
              <c:strCache>
                <c:ptCount val="3"/>
                <c:pt idx="0">
                  <c:v>Grao en Xeografía e Historia</c:v>
                </c:pt>
                <c:pt idx="1">
                  <c:v>Máster en Historia, Territorio e Recursos Patrimoniais</c:v>
                </c:pt>
                <c:pt idx="2">
                  <c:v>Formación continua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2013-14'!$K$27:$K$31</c15:sqref>
                  </c15:fullRef>
                </c:ext>
              </c:extLst>
              <c:f>'Estudantado 2013-14'!$K$29:$K$31</c:f>
              <c:numCache>
                <c:formatCode>General</c:formatCode>
                <c:ptCount val="3"/>
                <c:pt idx="0" formatCode="0.00%">
                  <c:v>0.19470000000000001</c:v>
                </c:pt>
                <c:pt idx="1" formatCode="0.00%">
                  <c:v>0.17649999999999999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35359000"/>
        <c:axId val="435360568"/>
        <c:extLst/>
      </c:barChart>
      <c:catAx>
        <c:axId val="435359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360568"/>
        <c:crosses val="autoZero"/>
        <c:auto val="1"/>
        <c:lblAlgn val="ctr"/>
        <c:lblOffset val="100"/>
        <c:noMultiLvlLbl val="0"/>
      </c:catAx>
      <c:valAx>
        <c:axId val="4353605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3590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45687243537168"/>
          <c:y val="0.17578806364526661"/>
          <c:w val="0.16023341927548257"/>
          <c:h val="0.13643401444094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0910777660730452"/>
          <c:y val="0.19238346178729857"/>
          <c:w val="0.53849016329830912"/>
          <c:h val="0.715342732476700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'Estudantado 2013-14'!$F$26</c:f>
              <c:strCache>
                <c:ptCount val="1"/>
                <c:pt idx="0">
                  <c:v>Curso 13-14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2013-14'!$C$27:$C$31</c15:sqref>
                  </c15:fullRef>
                </c:ext>
              </c:extLst>
              <c:f>'Estudantado 2013-14'!$C$28:$C$31</c:f>
              <c:strCache>
                <c:ptCount val="4"/>
                <c:pt idx="1">
                  <c:v>Grao en Xeografía e Historia</c:v>
                </c:pt>
                <c:pt idx="2">
                  <c:v>Máster en Historia, Territorio e Recursos Patrimoniais</c:v>
                </c:pt>
                <c:pt idx="3">
                  <c:v>Formación continua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2013-14'!$F$27:$F$31</c15:sqref>
                  </c15:fullRef>
                </c:ext>
              </c:extLst>
              <c:f>'Estudantado 2013-14'!$F$28:$F$31</c:f>
              <c:numCache>
                <c:formatCode>General</c:formatCode>
                <c:ptCount val="4"/>
                <c:pt idx="0">
                  <c:v>0</c:v>
                </c:pt>
                <c:pt idx="1" formatCode="0.00">
                  <c:v>4.93</c:v>
                </c:pt>
                <c:pt idx="2" formatCode="0.00">
                  <c:v>5.84</c:v>
                </c:pt>
              </c:numCache>
            </c:numRef>
          </c:val>
        </c:ser>
        <c:ser>
          <c:idx val="1"/>
          <c:order val="1"/>
          <c:tx>
            <c:strRef>
              <c:f>'Estudantado 2013-14'!$G$26</c:f>
              <c:strCache>
                <c:ptCount val="1"/>
                <c:pt idx="0">
                  <c:v>Curso 12-13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2013-14'!$C$27:$C$31</c15:sqref>
                  </c15:fullRef>
                </c:ext>
              </c:extLst>
              <c:f>'Estudantado 2013-14'!$C$28:$C$31</c:f>
              <c:strCache>
                <c:ptCount val="4"/>
                <c:pt idx="1">
                  <c:v>Grao en Xeografía e Historia</c:v>
                </c:pt>
                <c:pt idx="2">
                  <c:v>Máster en Historia, Territorio e Recursos Patrimoniais</c:v>
                </c:pt>
                <c:pt idx="3">
                  <c:v>Formación continua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2013-14'!$G$27:$G$31</c15:sqref>
                  </c15:fullRef>
                </c:ext>
              </c:extLst>
              <c:f>'Estudantado 2013-14'!$G$28:$G$31</c:f>
              <c:numCache>
                <c:formatCode>General</c:formatCode>
                <c:ptCount val="4"/>
                <c:pt idx="0">
                  <c:v>0</c:v>
                </c:pt>
                <c:pt idx="1" formatCode="0.00">
                  <c:v>4.8</c:v>
                </c:pt>
                <c:pt idx="2" formatCode="0.00">
                  <c:v>4.84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32837840"/>
        <c:axId val="432839016"/>
      </c:barChart>
      <c:catAx>
        <c:axId val="432837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839016"/>
        <c:crosses val="autoZero"/>
        <c:auto val="1"/>
        <c:lblAlgn val="ctr"/>
        <c:lblOffset val="100"/>
        <c:noMultiLvlLbl val="0"/>
      </c:catAx>
      <c:valAx>
        <c:axId val="432839016"/>
        <c:scaling>
          <c:orientation val="minMax"/>
          <c:max val="7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83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16443924498028"/>
          <c:y val="0.16726797623913858"/>
          <c:w val="0.15446473874950878"/>
          <c:h val="0.13703092121707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</a:t>
            </a:r>
            <a:r>
              <a:rPr lang="gl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rPr>
              <a:t>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Porcentaxe Participación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7458194890694178"/>
          <c:y val="0.19238346178729857"/>
          <c:w val="0.49487414564730059"/>
          <c:h val="0.7252436506014866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'Estudantado 2012-13'!$J$26</c:f>
              <c:strCache>
                <c:ptCount val="1"/>
                <c:pt idx="0">
                  <c:v>Curso 12-13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2012-13'!$C$27:$C$30</c15:sqref>
                  </c15:fullRef>
                </c:ext>
              </c:extLst>
              <c:f>'Estudantado 2012-13'!$C$29:$C$30</c:f>
              <c:strCache>
                <c:ptCount val="2"/>
                <c:pt idx="0">
                  <c:v>Grao en Xeografía e Historia</c:v>
                </c:pt>
                <c:pt idx="1">
                  <c:v>Máster en Historia, Territorio e Recursos Patrimoniais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2012-13'!$J$27:$J$30</c15:sqref>
                  </c15:fullRef>
                </c:ext>
              </c:extLst>
              <c:f>'Estudantado 2012-13'!$J$29:$J$30</c:f>
              <c:numCache>
                <c:formatCode>General</c:formatCode>
                <c:ptCount val="2"/>
                <c:pt idx="0" formatCode="0.00%">
                  <c:v>0.19469026548672566</c:v>
                </c:pt>
                <c:pt idx="1" formatCode="0.00%">
                  <c:v>0.17647058823529413</c:v>
                </c:pt>
              </c:numCache>
            </c:numRef>
          </c:val>
        </c:ser>
        <c:ser>
          <c:idx val="3"/>
          <c:order val="1"/>
          <c:tx>
            <c:strRef>
              <c:f>'Estudantado 2012-13'!$K$26</c:f>
              <c:strCache>
                <c:ptCount val="1"/>
                <c:pt idx="0">
                  <c:v>Curso 11-12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2012-13'!$C$27:$C$30</c15:sqref>
                  </c15:fullRef>
                </c:ext>
              </c:extLst>
              <c:f>'Estudantado 2012-13'!$C$29:$C$30</c:f>
              <c:strCache>
                <c:ptCount val="2"/>
                <c:pt idx="0">
                  <c:v>Grao en Xeografía e Historia</c:v>
                </c:pt>
                <c:pt idx="1">
                  <c:v>Máster en Historia, Territorio e Recursos Patrimoniais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2012-13'!$K$27:$K$30</c15:sqref>
                  </c15:fullRef>
                </c:ext>
              </c:extLst>
              <c:f>'Estudantado 2012-13'!$K$29:$K$30</c:f>
              <c:numCache>
                <c:formatCode>General</c:formatCode>
                <c:ptCount val="2"/>
                <c:pt idx="0" formatCode="0.00%">
                  <c:v>0.1013</c:v>
                </c:pt>
                <c:pt idx="1" formatCode="0.00%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32836664"/>
        <c:axId val="432837448"/>
        <c:extLst/>
      </c:barChart>
      <c:catAx>
        <c:axId val="432836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837448"/>
        <c:crosses val="autoZero"/>
        <c:auto val="1"/>
        <c:lblAlgn val="ctr"/>
        <c:lblOffset val="100"/>
        <c:noMultiLvlLbl val="0"/>
      </c:catAx>
      <c:valAx>
        <c:axId val="4328374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8366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45687243537168"/>
          <c:y val="0.17578806364526661"/>
          <c:w val="0.16023341927548257"/>
          <c:h val="0.13643401444094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0910777660730452"/>
          <c:y val="0.19238346178729857"/>
          <c:w val="0.53849016329830912"/>
          <c:h val="0.715342732476700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'Estudantado 2012-13'!$F$26</c:f>
              <c:strCache>
                <c:ptCount val="1"/>
                <c:pt idx="0">
                  <c:v>Curso 12-13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2012-13'!$C$27:$C$30</c15:sqref>
                  </c15:fullRef>
                </c:ext>
              </c:extLst>
              <c:f>'Estudantado 2012-13'!$C$28:$C$30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2012-13'!$F$27:$F$30</c15:sqref>
                  </c15:fullRef>
                </c:ext>
              </c:extLst>
              <c:f>'Estudantado 2012-13'!$F$28:$F$30</c:f>
              <c:numCache>
                <c:formatCode>General</c:formatCode>
                <c:ptCount val="3"/>
                <c:pt idx="0">
                  <c:v>0</c:v>
                </c:pt>
                <c:pt idx="1" formatCode="0.00">
                  <c:v>4.8</c:v>
                </c:pt>
                <c:pt idx="2" formatCode="0.00">
                  <c:v>4.84</c:v>
                </c:pt>
              </c:numCache>
            </c:numRef>
          </c:val>
        </c:ser>
        <c:ser>
          <c:idx val="1"/>
          <c:order val="1"/>
          <c:tx>
            <c:strRef>
              <c:f>'Estudantado 2012-13'!$G$26</c:f>
              <c:strCache>
                <c:ptCount val="1"/>
                <c:pt idx="0">
                  <c:v>Curso 11-12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'Estudantado 2012-13'!$C$27:$C$30</c15:sqref>
                  </c15:fullRef>
                </c:ext>
              </c:extLst>
              <c:f>'Estudantado 2012-13'!$C$28:$C$30</c:f>
              <c:strCache>
                <c:ptCount val="3"/>
                <c:pt idx="1">
                  <c:v>Grao en Xeografía e Historia</c:v>
                </c:pt>
                <c:pt idx="2">
                  <c:v>Máster en Historia, Territorio e Recursos Patrimoniais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'Estudantado 2012-13'!$G$27:$G$30</c15:sqref>
                  </c15:fullRef>
                </c:ext>
              </c:extLst>
              <c:f>'Estudantado 2012-13'!$G$28:$G$30</c:f>
              <c:numCache>
                <c:formatCode>General</c:formatCode>
                <c:ptCount val="3"/>
                <c:pt idx="0">
                  <c:v>0</c:v>
                </c:pt>
                <c:pt idx="1" formatCode="0.00">
                  <c:v>4.88</c:v>
                </c:pt>
                <c:pt idx="2" formatCode="0.0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32838624"/>
        <c:axId val="382448760"/>
      </c:barChart>
      <c:catAx>
        <c:axId val="43283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2448760"/>
        <c:crosses val="autoZero"/>
        <c:auto val="1"/>
        <c:lblAlgn val="ctr"/>
        <c:lblOffset val="100"/>
        <c:noMultiLvlLbl val="0"/>
      </c:catAx>
      <c:valAx>
        <c:axId val="382448760"/>
        <c:scaling>
          <c:orientation val="minMax"/>
          <c:max val="7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283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16443924498028"/>
          <c:y val="0.16726797623913858"/>
          <c:w val="0.15446473874950878"/>
          <c:h val="0.13703092121707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entros!A1"/><Relationship Id="rId2" Type="http://schemas.openxmlformats.org/officeDocument/2006/relationships/image" Target="../media/image1.png"/><Relationship Id="rId1" Type="http://schemas.openxmlformats.org/officeDocument/2006/relationships/hyperlink" Target="#Portada!A1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entros!A1"/><Relationship Id="rId2" Type="http://schemas.openxmlformats.org/officeDocument/2006/relationships/image" Target="../media/image1.png"/><Relationship Id="rId1" Type="http://schemas.openxmlformats.org/officeDocument/2006/relationships/hyperlink" Target="#Portada!A1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Centros!A1"/><Relationship Id="rId2" Type="http://schemas.openxmlformats.org/officeDocument/2006/relationships/image" Target="../media/image1.png"/><Relationship Id="rId1" Type="http://schemas.openxmlformats.org/officeDocument/2006/relationships/hyperlink" Target="#Portada!A1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entros!A1"/><Relationship Id="rId2" Type="http://schemas.openxmlformats.org/officeDocument/2006/relationships/image" Target="../media/image1.png"/><Relationship Id="rId1" Type="http://schemas.openxmlformats.org/officeDocument/2006/relationships/hyperlink" Target="#Portada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130469</xdr:colOff>
      <xdr:row>6</xdr:row>
      <xdr:rowOff>0</xdr:rowOff>
    </xdr:from>
    <xdr:to>
      <xdr:col>15</xdr:col>
      <xdr:colOff>53629</xdr:colOff>
      <xdr:row>24</xdr:row>
      <xdr:rowOff>163286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13606</xdr:rowOff>
    </xdr:from>
    <xdr:to>
      <xdr:col>6</xdr:col>
      <xdr:colOff>112860</xdr:colOff>
      <xdr:row>24</xdr:row>
      <xdr:rowOff>161244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65089</xdr:rowOff>
    </xdr:from>
    <xdr:to>
      <xdr:col>3</xdr:col>
      <xdr:colOff>289855</xdr:colOff>
      <xdr:row>2</xdr:row>
      <xdr:rowOff>47970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437" y="6508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66675</xdr:rowOff>
    </xdr:from>
    <xdr:to>
      <xdr:col>2</xdr:col>
      <xdr:colOff>840450</xdr:colOff>
      <xdr:row>2</xdr:row>
      <xdr:rowOff>49556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6675"/>
          <a:ext cx="288000" cy="287681"/>
        </a:xfrm>
        <a:prstGeom prst="rect">
          <a:avLst/>
        </a:prstGeom>
      </xdr:spPr>
    </xdr:pic>
    <xdr:clientData/>
  </xdr:twoCellAnchor>
  <xdr:twoCellAnchor>
    <xdr:from>
      <xdr:col>10</xdr:col>
      <xdr:colOff>674755</xdr:colOff>
      <xdr:row>6</xdr:row>
      <xdr:rowOff>136070</xdr:rowOff>
    </xdr:from>
    <xdr:to>
      <xdr:col>22</xdr:col>
      <xdr:colOff>394607</xdr:colOff>
      <xdr:row>24</xdr:row>
      <xdr:rowOff>122463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</xdr:row>
      <xdr:rowOff>13606</xdr:rowOff>
    </xdr:from>
    <xdr:to>
      <xdr:col>9</xdr:col>
      <xdr:colOff>449036</xdr:colOff>
      <xdr:row>24</xdr:row>
      <xdr:rowOff>95250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65089</xdr:rowOff>
    </xdr:from>
    <xdr:to>
      <xdr:col>2</xdr:col>
      <xdr:colOff>1198812</xdr:colOff>
      <xdr:row>2</xdr:row>
      <xdr:rowOff>47970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437" y="6508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66675</xdr:rowOff>
    </xdr:from>
    <xdr:to>
      <xdr:col>2</xdr:col>
      <xdr:colOff>840450</xdr:colOff>
      <xdr:row>2</xdr:row>
      <xdr:rowOff>49556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6675"/>
          <a:ext cx="288000" cy="287681"/>
        </a:xfrm>
        <a:prstGeom prst="rect">
          <a:avLst/>
        </a:prstGeom>
      </xdr:spPr>
    </xdr:pic>
    <xdr:clientData/>
  </xdr:twoCellAnchor>
  <xdr:twoCellAnchor>
    <xdr:from>
      <xdr:col>9</xdr:col>
      <xdr:colOff>674755</xdr:colOff>
      <xdr:row>6</xdr:row>
      <xdr:rowOff>136070</xdr:rowOff>
    </xdr:from>
    <xdr:to>
      <xdr:col>21</xdr:col>
      <xdr:colOff>394607</xdr:colOff>
      <xdr:row>24</xdr:row>
      <xdr:rowOff>122463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</xdr:row>
      <xdr:rowOff>13606</xdr:rowOff>
    </xdr:from>
    <xdr:to>
      <xdr:col>8</xdr:col>
      <xdr:colOff>449036</xdr:colOff>
      <xdr:row>24</xdr:row>
      <xdr:rowOff>95250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65089</xdr:rowOff>
    </xdr:from>
    <xdr:to>
      <xdr:col>2</xdr:col>
      <xdr:colOff>1198812</xdr:colOff>
      <xdr:row>2</xdr:row>
      <xdr:rowOff>47970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437" y="6508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66675</xdr:rowOff>
    </xdr:from>
    <xdr:to>
      <xdr:col>2</xdr:col>
      <xdr:colOff>840450</xdr:colOff>
      <xdr:row>2</xdr:row>
      <xdr:rowOff>49556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6675"/>
          <a:ext cx="288000" cy="287681"/>
        </a:xfrm>
        <a:prstGeom prst="rect">
          <a:avLst/>
        </a:prstGeom>
      </xdr:spPr>
    </xdr:pic>
    <xdr:clientData/>
  </xdr:twoCellAnchor>
  <xdr:twoCellAnchor>
    <xdr:from>
      <xdr:col>9</xdr:col>
      <xdr:colOff>674755</xdr:colOff>
      <xdr:row>6</xdr:row>
      <xdr:rowOff>136070</xdr:rowOff>
    </xdr:from>
    <xdr:to>
      <xdr:col>21</xdr:col>
      <xdr:colOff>394607</xdr:colOff>
      <xdr:row>24</xdr:row>
      <xdr:rowOff>122463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</xdr:row>
      <xdr:rowOff>13606</xdr:rowOff>
    </xdr:from>
    <xdr:to>
      <xdr:col>8</xdr:col>
      <xdr:colOff>449036</xdr:colOff>
      <xdr:row>24</xdr:row>
      <xdr:rowOff>95250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65089</xdr:rowOff>
    </xdr:from>
    <xdr:to>
      <xdr:col>2</xdr:col>
      <xdr:colOff>1198812</xdr:colOff>
      <xdr:row>2</xdr:row>
      <xdr:rowOff>47970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437" y="6508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66675</xdr:rowOff>
    </xdr:from>
    <xdr:to>
      <xdr:col>2</xdr:col>
      <xdr:colOff>840450</xdr:colOff>
      <xdr:row>2</xdr:row>
      <xdr:rowOff>49556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6675"/>
          <a:ext cx="288000" cy="2876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versidad%20de%20Vigo/Desktop/Bufff/Informe_resultados_enquisa_satisfaccion_alumnado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versidad%20de%20Vigo/Desktop/Bufff/Informe_resultados_enquisa_satisfaccion_alum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Ficha"/>
      <sheetName val="Resumo"/>
      <sheetName val="Desagregados"/>
      <sheetName val="Centros"/>
      <sheetName val="101"/>
      <sheetName val="102"/>
      <sheetName val="103"/>
      <sheetName val="104"/>
      <sheetName val="105"/>
      <sheetName val="106"/>
      <sheetName val="151"/>
      <sheetName val="201"/>
      <sheetName val="202"/>
      <sheetName val="203"/>
      <sheetName val="204"/>
      <sheetName val="205"/>
      <sheetName val="251"/>
      <sheetName val="252"/>
      <sheetName val="301"/>
      <sheetName val="302"/>
      <sheetName val="303"/>
      <sheetName val="305"/>
      <sheetName val="306"/>
      <sheetName val="308"/>
      <sheetName val="309"/>
      <sheetName val="310"/>
      <sheetName val="311"/>
      <sheetName val="3121"/>
      <sheetName val="3122"/>
      <sheetName val="351"/>
      <sheetName val="352"/>
      <sheetName val="353"/>
      <sheetName val="355"/>
      <sheetName val="Brutos"/>
    </sheetNames>
    <sheetDataSet>
      <sheetData sheetId="0"/>
      <sheetData sheetId="1"/>
      <sheetData sheetId="2">
        <row r="13">
          <cell r="I13">
            <v>3.3347826086956522</v>
          </cell>
          <cell r="J13">
            <v>56</v>
          </cell>
          <cell r="K13">
            <v>41</v>
          </cell>
          <cell r="L13">
            <v>0.7321428571428571</v>
          </cell>
          <cell r="M13">
            <v>3.7474302496328926</v>
          </cell>
          <cell r="N13">
            <v>0.57692307692307687</v>
          </cell>
        </row>
        <row r="14">
          <cell r="I14">
            <v>3.3369175627240142</v>
          </cell>
          <cell r="J14">
            <v>34</v>
          </cell>
          <cell r="K14">
            <v>14</v>
          </cell>
          <cell r="L14">
            <v>0.41176470588235292</v>
          </cell>
          <cell r="M14">
            <v>3.4104046242774566</v>
          </cell>
          <cell r="N14">
            <v>0.42857142857142855</v>
          </cell>
        </row>
        <row r="15">
          <cell r="I15">
            <v>3.8115942028985508</v>
          </cell>
          <cell r="J15">
            <v>4</v>
          </cell>
          <cell r="K15">
            <v>3</v>
          </cell>
          <cell r="L15">
            <v>0.75</v>
          </cell>
          <cell r="M15">
            <v>4.7391304347826084</v>
          </cell>
          <cell r="N15">
            <v>1</v>
          </cell>
        </row>
      </sheetData>
      <sheetData sheetId="3">
        <row r="14">
          <cell r="O14">
            <v>3.6097560975609757</v>
          </cell>
          <cell r="R14">
            <v>3.2926829268292681</v>
          </cell>
          <cell r="U14">
            <v>3</v>
          </cell>
          <cell r="X14">
            <v>2.9487179487179489</v>
          </cell>
          <cell r="AA14">
            <v>2.9268292682926829</v>
          </cell>
          <cell r="AD14">
            <v>3.1463414634146343</v>
          </cell>
          <cell r="AG14">
            <v>3.8684210526315788</v>
          </cell>
          <cell r="AJ14">
            <v>3.1707317073170733</v>
          </cell>
          <cell r="AM14">
            <v>3.6341463414634148</v>
          </cell>
          <cell r="AP14">
            <v>3.4750000000000001</v>
          </cell>
          <cell r="AS14">
            <v>2.975609756097561</v>
          </cell>
          <cell r="AV14">
            <v>3.15</v>
          </cell>
          <cell r="AY14">
            <v>3.1794871794871793</v>
          </cell>
          <cell r="BB14">
            <v>3.4</v>
          </cell>
          <cell r="BE14">
            <v>3.4249999999999998</v>
          </cell>
          <cell r="BH14">
            <v>3.641025641025641</v>
          </cell>
          <cell r="BK14">
            <v>3.375</v>
          </cell>
          <cell r="BN14">
            <v>3.8250000000000002</v>
          </cell>
          <cell r="BQ14">
            <v>3.7692307692307692</v>
          </cell>
          <cell r="BT14">
            <v>3.375</v>
          </cell>
          <cell r="BW14">
            <v>3.15</v>
          </cell>
          <cell r="BZ14">
            <v>3.2051282051282053</v>
          </cell>
          <cell r="CC14">
            <v>3.2051282051282053</v>
          </cell>
          <cell r="CF14">
            <v>3.3347826086956522</v>
          </cell>
          <cell r="CI14">
            <v>3.4944314581060723</v>
          </cell>
          <cell r="CL14">
            <v>3.1205675460695366</v>
          </cell>
          <cell r="CO14">
            <v>2.9590343418354941</v>
          </cell>
          <cell r="CR14">
            <v>3.1538553205918682</v>
          </cell>
        </row>
        <row r="15">
          <cell r="O15">
            <v>4</v>
          </cell>
          <cell r="R15">
            <v>3.7142857142857144</v>
          </cell>
          <cell r="U15">
            <v>3.5454545454545454</v>
          </cell>
          <cell r="X15">
            <v>3.2307692307692308</v>
          </cell>
          <cell r="AA15">
            <v>2.8461538461538463</v>
          </cell>
          <cell r="AD15">
            <v>3.6923076923076925</v>
          </cell>
          <cell r="AG15">
            <v>2.8571428571428572</v>
          </cell>
          <cell r="AJ15">
            <v>2.7142857142857144</v>
          </cell>
          <cell r="AM15">
            <v>3.2142857142857144</v>
          </cell>
          <cell r="AP15">
            <v>3.0714285714285716</v>
          </cell>
          <cell r="AS15">
            <v>3</v>
          </cell>
          <cell r="AV15">
            <v>3.1428571428571428</v>
          </cell>
          <cell r="AY15">
            <v>2.7857142857142856</v>
          </cell>
          <cell r="BB15">
            <v>3.7142857142857144</v>
          </cell>
          <cell r="BE15">
            <v>3</v>
          </cell>
          <cell r="BH15">
            <v>2.5</v>
          </cell>
          <cell r="BK15">
            <v>3</v>
          </cell>
          <cell r="BN15">
            <v>3.9</v>
          </cell>
          <cell r="BQ15">
            <v>3.7692307692307692</v>
          </cell>
          <cell r="BT15">
            <v>3.5</v>
          </cell>
          <cell r="BW15">
            <v>3.5</v>
          </cell>
          <cell r="BZ15">
            <v>3.6153846153846154</v>
          </cell>
          <cell r="CC15">
            <v>3.6428571428571428</v>
          </cell>
          <cell r="CF15">
            <v>3.3369175627240142</v>
          </cell>
          <cell r="CI15">
            <v>3.4944314581060723</v>
          </cell>
          <cell r="CL15">
            <v>3.1205675460695366</v>
          </cell>
          <cell r="CO15">
            <v>3.3218044402094318</v>
          </cell>
          <cell r="CR15">
            <v>3.1538553205918682</v>
          </cell>
        </row>
        <row r="16">
          <cell r="O16">
            <v>4.333333333333333</v>
          </cell>
          <cell r="R16">
            <v>3.3333333333333335</v>
          </cell>
          <cell r="U16">
            <v>4</v>
          </cell>
          <cell r="X16">
            <v>4.666666666666667</v>
          </cell>
          <cell r="AA16">
            <v>4.666666666666667</v>
          </cell>
          <cell r="AD16">
            <v>5</v>
          </cell>
          <cell r="AG16">
            <v>4</v>
          </cell>
          <cell r="AJ16">
            <v>4.333333333333333</v>
          </cell>
          <cell r="AM16">
            <v>4.666666666666667</v>
          </cell>
          <cell r="AP16">
            <v>4</v>
          </cell>
          <cell r="AS16">
            <v>3</v>
          </cell>
          <cell r="AV16">
            <v>3.3333333333333335</v>
          </cell>
          <cell r="AY16">
            <v>3.6666666666666665</v>
          </cell>
          <cell r="BB16">
            <v>4</v>
          </cell>
          <cell r="BE16">
            <v>2.6666666666666665</v>
          </cell>
          <cell r="BH16">
            <v>3</v>
          </cell>
          <cell r="BK16">
            <v>2.6666666666666665</v>
          </cell>
          <cell r="BN16">
            <v>4.666666666666667</v>
          </cell>
          <cell r="BQ16">
            <v>2.3333333333333335</v>
          </cell>
          <cell r="BT16">
            <v>3.6666666666666665</v>
          </cell>
          <cell r="BW16">
            <v>3.6666666666666665</v>
          </cell>
          <cell r="BZ16">
            <v>4.333333333333333</v>
          </cell>
          <cell r="CC16">
            <v>3.6666666666666665</v>
          </cell>
          <cell r="CF16">
            <v>3.8115942028985508</v>
          </cell>
          <cell r="CI16">
            <v>3.4944314581060723</v>
          </cell>
          <cell r="CL16">
            <v>3.1205675460695366</v>
          </cell>
          <cell r="CO16">
            <v>3.3218044402094318</v>
          </cell>
          <cell r="CR16">
            <v>3.1538553205918682</v>
          </cell>
        </row>
      </sheetData>
      <sheetData sheetId="4">
        <row r="33">
          <cell r="C33" t="str">
            <v>Facultade de Historia</v>
          </cell>
          <cell r="E33">
            <v>3.361198738170347</v>
          </cell>
          <cell r="F33">
            <v>94</v>
          </cell>
          <cell r="G33">
            <v>58</v>
          </cell>
          <cell r="H33">
            <v>0.61702127659574468</v>
          </cell>
          <cell r="I33">
            <v>3.7069555302166477</v>
          </cell>
          <cell r="J33">
            <v>0.51282051282051277</v>
          </cell>
          <cell r="K33">
            <v>3.7413793103448274</v>
          </cell>
          <cell r="L33">
            <v>3.396551724137931</v>
          </cell>
          <cell r="M33">
            <v>3.1636363636363636</v>
          </cell>
          <cell r="N33">
            <v>3.1090909090909089</v>
          </cell>
          <cell r="O33">
            <v>3</v>
          </cell>
          <cell r="P33">
            <v>3.3684210526315788</v>
          </cell>
          <cell r="Q33">
            <v>3.6181818181818182</v>
          </cell>
          <cell r="R33">
            <v>3.1206896551724137</v>
          </cell>
          <cell r="S33">
            <v>3.5862068965517242</v>
          </cell>
          <cell r="T33">
            <v>3.4035087719298245</v>
          </cell>
          <cell r="U33">
            <v>2.9827586206896552</v>
          </cell>
          <cell r="V33">
            <v>3.1578947368421053</v>
          </cell>
          <cell r="W33">
            <v>3.1071428571428572</v>
          </cell>
          <cell r="X33">
            <v>3.5087719298245612</v>
          </cell>
          <cell r="Y33">
            <v>3.3404255319148937</v>
          </cell>
          <cell r="Z33">
            <v>3.5</v>
          </cell>
          <cell r="AA33">
            <v>3.2916666666666665</v>
          </cell>
          <cell r="AB33">
            <v>3.8867924528301887</v>
          </cell>
          <cell r="AC33">
            <v>3.6909090909090909</v>
          </cell>
          <cell r="AD33">
            <v>3.4210526315789473</v>
          </cell>
          <cell r="AE33">
            <v>3.2545454545454544</v>
          </cell>
          <cell r="AF33">
            <v>3.3636363636363638</v>
          </cell>
          <cell r="AG33">
            <v>3.3392857142857144</v>
          </cell>
        </row>
      </sheetData>
      <sheetData sheetId="5"/>
      <sheetData sheetId="6">
        <row r="26">
          <cell r="D26" t="str">
            <v>Curso 15/16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Ficha"/>
      <sheetName val="Resumo"/>
      <sheetName val="Desagregados"/>
      <sheetName val="Centros"/>
      <sheetName val="101"/>
      <sheetName val="102"/>
      <sheetName val="103"/>
      <sheetName val="104"/>
      <sheetName val="105"/>
      <sheetName val="106"/>
      <sheetName val="151"/>
      <sheetName val="201"/>
      <sheetName val="202"/>
      <sheetName val="203"/>
      <sheetName val="204"/>
      <sheetName val="205"/>
      <sheetName val="251"/>
      <sheetName val="252"/>
      <sheetName val="301"/>
      <sheetName val="302"/>
      <sheetName val="303"/>
      <sheetName val="305"/>
      <sheetName val="306"/>
      <sheetName val="308"/>
      <sheetName val="309"/>
      <sheetName val="310"/>
      <sheetName val="311"/>
      <sheetName val="3121"/>
      <sheetName val="3122"/>
      <sheetName val="351"/>
      <sheetName val="352"/>
      <sheetName val="353"/>
      <sheetName val="355"/>
      <sheetName val="Brutos"/>
    </sheetNames>
    <sheetDataSet>
      <sheetData sheetId="0"/>
      <sheetData sheetId="1"/>
      <sheetData sheetId="2">
        <row r="13">
          <cell r="I13">
            <v>3.3347826086956522</v>
          </cell>
        </row>
      </sheetData>
      <sheetData sheetId="3">
        <row r="14">
          <cell r="O14">
            <v>3.6097560975609757</v>
          </cell>
        </row>
      </sheetData>
      <sheetData sheetId="4">
        <row r="33">
          <cell r="C33" t="str">
            <v>Facultade de Historia</v>
          </cell>
        </row>
      </sheetData>
      <sheetData sheetId="5"/>
      <sheetData sheetId="6">
        <row r="26">
          <cell r="D26" t="str">
            <v>Curso 15/16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6"/>
  <sheetViews>
    <sheetView tabSelected="1" zoomScale="70" zoomScaleNormal="70" workbookViewId="0">
      <selection activeCell="B4" sqref="B4"/>
    </sheetView>
  </sheetViews>
  <sheetFormatPr baseColWidth="10" defaultColWidth="10.7109375" defaultRowHeight="15"/>
  <cols>
    <col min="1" max="1" width="3.140625" customWidth="1"/>
    <col min="2" max="2" width="14.7109375" style="1" customWidth="1"/>
    <col min="3" max="3" width="40.7109375" customWidth="1"/>
    <col min="4" max="4" width="10.7109375" style="2"/>
    <col min="33" max="37" width="12.7109375" customWidth="1"/>
    <col min="38" max="16384" width="10.7109375" style="13"/>
  </cols>
  <sheetData>
    <row r="1" spans="2:8" ht="9" customHeight="1"/>
    <row r="3" spans="2:8" ht="9" customHeight="1" thickBot="1"/>
    <row r="4" spans="2:8" ht="27.75">
      <c r="B4" s="115" t="s">
        <v>177</v>
      </c>
      <c r="C4" s="4"/>
      <c r="D4" s="5"/>
      <c r="E4" s="6"/>
      <c r="F4" s="4"/>
      <c r="G4" s="4"/>
      <c r="H4" s="7"/>
    </row>
    <row r="5" spans="2:8" ht="24" thickBot="1">
      <c r="B5" s="116" t="s">
        <v>1</v>
      </c>
      <c r="C5" s="9"/>
      <c r="D5" s="10"/>
      <c r="E5" s="11"/>
      <c r="F5" s="9"/>
      <c r="G5" s="9"/>
      <c r="H5" s="12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1:37" ht="15" customHeight="1"/>
    <row r="18" spans="1:37" ht="15" customHeight="1"/>
    <row r="19" spans="1:37" ht="15" customHeight="1"/>
    <row r="20" spans="1:37" ht="15" customHeight="1"/>
    <row r="21" spans="1:37" ht="15" customHeight="1"/>
    <row r="22" spans="1:37" ht="15" customHeight="1"/>
    <row r="23" spans="1:37" ht="15" customHeight="1"/>
    <row r="24" spans="1:37" ht="15" customHeight="1"/>
    <row r="25" spans="1:37" ht="15" customHeight="1"/>
    <row r="26" spans="1:37" s="17" customFormat="1" ht="5.25" customHeight="1" thickBot="1">
      <c r="A26" s="14"/>
      <c r="B26" s="15"/>
      <c r="C26" s="16"/>
      <c r="D26" s="117" t="s">
        <v>119</v>
      </c>
      <c r="E26" s="14" t="s">
        <v>120</v>
      </c>
      <c r="F26" s="14"/>
      <c r="G26" s="14"/>
      <c r="H26" s="14" t="s">
        <v>121</v>
      </c>
      <c r="I26" s="14" t="s">
        <v>122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s="125" customFormat="1" ht="45" customHeight="1" thickBot="1">
      <c r="A27" s="118"/>
      <c r="B27" s="119" t="s">
        <v>2</v>
      </c>
      <c r="C27" s="120" t="s">
        <v>3</v>
      </c>
      <c r="D27" s="118" t="s">
        <v>4</v>
      </c>
      <c r="E27" s="118" t="s">
        <v>123</v>
      </c>
      <c r="F27" s="118" t="s">
        <v>5</v>
      </c>
      <c r="G27" s="118" t="s">
        <v>6</v>
      </c>
      <c r="H27" s="118" t="s">
        <v>7</v>
      </c>
      <c r="I27" s="120" t="s">
        <v>124</v>
      </c>
      <c r="J27" s="121" t="s">
        <v>125</v>
      </c>
      <c r="K27" s="119" t="s">
        <v>126</v>
      </c>
      <c r="L27" s="118" t="s">
        <v>127</v>
      </c>
      <c r="M27" s="118" t="s">
        <v>128</v>
      </c>
      <c r="N27" s="118" t="s">
        <v>129</v>
      </c>
      <c r="O27" s="120" t="s">
        <v>130</v>
      </c>
      <c r="P27" s="119" t="s">
        <v>131</v>
      </c>
      <c r="Q27" s="118" t="s">
        <v>132</v>
      </c>
      <c r="R27" s="118" t="s">
        <v>133</v>
      </c>
      <c r="S27" s="118" t="s">
        <v>134</v>
      </c>
      <c r="T27" s="118" t="s">
        <v>135</v>
      </c>
      <c r="U27" s="118" t="s">
        <v>136</v>
      </c>
      <c r="V27" s="118" t="s">
        <v>137</v>
      </c>
      <c r="W27" s="120" t="s">
        <v>138</v>
      </c>
      <c r="X27" s="119" t="s">
        <v>139</v>
      </c>
      <c r="Y27" s="118" t="s">
        <v>140</v>
      </c>
      <c r="Z27" s="118" t="s">
        <v>141</v>
      </c>
      <c r="AA27" s="118" t="s">
        <v>142</v>
      </c>
      <c r="AB27" s="120" t="s">
        <v>143</v>
      </c>
      <c r="AC27" s="121" t="s">
        <v>144</v>
      </c>
      <c r="AD27" s="119" t="s">
        <v>145</v>
      </c>
      <c r="AE27" s="118" t="s">
        <v>146</v>
      </c>
      <c r="AF27" s="120" t="s">
        <v>147</v>
      </c>
      <c r="AG27" s="122" t="s">
        <v>148</v>
      </c>
      <c r="AH27" s="123" t="s">
        <v>149</v>
      </c>
      <c r="AI27" s="123" t="s">
        <v>150</v>
      </c>
      <c r="AJ27" s="123" t="s">
        <v>151</v>
      </c>
      <c r="AK27" s="124" t="s">
        <v>152</v>
      </c>
    </row>
    <row r="28" spans="1:37" ht="30" customHeight="1">
      <c r="A28" s="23"/>
      <c r="B28" s="24" t="s">
        <v>8</v>
      </c>
      <c r="C28" s="25" t="s">
        <v>9</v>
      </c>
      <c r="D28" s="26">
        <f>+[1]Resumo!I13</f>
        <v>3.3347826086956522</v>
      </c>
      <c r="E28" s="27">
        <f>+[1]Resumo!M13</f>
        <v>3.7474302496328926</v>
      </c>
      <c r="F28" s="28">
        <f>+[1]Resumo!J13</f>
        <v>56</v>
      </c>
      <c r="G28" s="28">
        <f>+[1]Resumo!K13</f>
        <v>41</v>
      </c>
      <c r="H28" s="54">
        <f>+[1]Resumo!L13</f>
        <v>0.7321428571428571</v>
      </c>
      <c r="I28" s="100">
        <f>+[1]Resumo!N13</f>
        <v>0.57692307692307687</v>
      </c>
      <c r="J28" s="29">
        <f>+[1]Desagregados!O14</f>
        <v>3.6097560975609757</v>
      </c>
      <c r="K28" s="126">
        <f>+[1]Desagregados!R14</f>
        <v>3.2926829268292681</v>
      </c>
      <c r="L28" s="127">
        <f>+[1]Desagregados!U14</f>
        <v>3</v>
      </c>
      <c r="M28" s="127">
        <f>+[1]Desagregados!X14</f>
        <v>2.9487179487179489</v>
      </c>
      <c r="N28" s="127">
        <f>+[1]Desagregados!AA14</f>
        <v>2.9268292682926829</v>
      </c>
      <c r="O28" s="128">
        <f>+[1]Desagregados!AD14</f>
        <v>3.1463414634146343</v>
      </c>
      <c r="P28" s="126">
        <f>+[1]Desagregados!AG14</f>
        <v>3.8684210526315788</v>
      </c>
      <c r="Q28" s="127">
        <f>+[1]Desagregados!AJ14</f>
        <v>3.1707317073170733</v>
      </c>
      <c r="R28" s="127">
        <f>+[1]Desagregados!AM14</f>
        <v>3.6341463414634148</v>
      </c>
      <c r="S28" s="127">
        <f>+[1]Desagregados!AP14</f>
        <v>3.4750000000000001</v>
      </c>
      <c r="T28" s="127">
        <f>+[1]Desagregados!AS14</f>
        <v>2.975609756097561</v>
      </c>
      <c r="U28" s="127">
        <f>+[1]Desagregados!AV14</f>
        <v>3.15</v>
      </c>
      <c r="V28" s="127">
        <f>+[1]Desagregados!AY14</f>
        <v>3.1794871794871793</v>
      </c>
      <c r="W28" s="128">
        <f>+[1]Desagregados!BB14</f>
        <v>3.4</v>
      </c>
      <c r="X28" s="126">
        <f>+[1]Desagregados!BE14</f>
        <v>3.4249999999999998</v>
      </c>
      <c r="Y28" s="127">
        <f>+[1]Desagregados!BH14</f>
        <v>3.641025641025641</v>
      </c>
      <c r="Z28" s="127">
        <f>+[1]Desagregados!BK14</f>
        <v>3.375</v>
      </c>
      <c r="AA28" s="127">
        <f>+[1]Desagregados!BN14</f>
        <v>3.8250000000000002</v>
      </c>
      <c r="AB28" s="128">
        <f>+[1]Desagregados!BQ14</f>
        <v>3.7692307692307692</v>
      </c>
      <c r="AC28" s="29">
        <f>+[1]Desagregados!BT14</f>
        <v>3.375</v>
      </c>
      <c r="AD28" s="126">
        <f>+[1]Desagregados!BW14</f>
        <v>3.15</v>
      </c>
      <c r="AE28" s="127">
        <f>+[1]Desagregados!BZ14</f>
        <v>3.2051282051282053</v>
      </c>
      <c r="AF28" s="128">
        <f>+[1]Desagregados!CC14</f>
        <v>3.2051282051282053</v>
      </c>
      <c r="AG28" s="129">
        <f>+[1]Desagregados!CF14</f>
        <v>3.3347826086956522</v>
      </c>
      <c r="AH28" s="130">
        <f>+[1]Desagregados!CI14</f>
        <v>3.4944314581060723</v>
      </c>
      <c r="AI28" s="130">
        <f>+[1]Desagregados!CL14</f>
        <v>3.1205675460695366</v>
      </c>
      <c r="AJ28" s="130">
        <f>+[1]Desagregados!CO14</f>
        <v>2.9590343418354941</v>
      </c>
      <c r="AK28" s="131">
        <f>+[1]Desagregados!CR14</f>
        <v>3.1538553205918682</v>
      </c>
    </row>
    <row r="29" spans="1:37" ht="30" customHeight="1">
      <c r="A29" s="132"/>
      <c r="B29" s="24" t="s">
        <v>153</v>
      </c>
      <c r="C29" s="25" t="s">
        <v>154</v>
      </c>
      <c r="D29" s="103">
        <f>+[1]Resumo!I14</f>
        <v>3.3369175627240142</v>
      </c>
      <c r="E29" s="104">
        <f>+[1]Resumo!M14</f>
        <v>3.4104046242774566</v>
      </c>
      <c r="F29" s="105">
        <f>+[1]Resumo!J14</f>
        <v>34</v>
      </c>
      <c r="G29" s="105">
        <f>+[1]Resumo!K14</f>
        <v>14</v>
      </c>
      <c r="H29" s="217">
        <f>+[1]Resumo!L14</f>
        <v>0.41176470588235292</v>
      </c>
      <c r="I29" s="181">
        <f>+[1]Resumo!N14</f>
        <v>0.42857142857142855</v>
      </c>
      <c r="J29" s="29">
        <f>+[1]Desagregados!O15</f>
        <v>4</v>
      </c>
      <c r="K29" s="126">
        <f>+[1]Desagregados!R15</f>
        <v>3.7142857142857144</v>
      </c>
      <c r="L29" s="127">
        <f>+[1]Desagregados!U15</f>
        <v>3.5454545454545454</v>
      </c>
      <c r="M29" s="127">
        <f>+[1]Desagregados!X15</f>
        <v>3.2307692307692308</v>
      </c>
      <c r="N29" s="127">
        <f>+[1]Desagregados!AA15</f>
        <v>2.8461538461538463</v>
      </c>
      <c r="O29" s="128">
        <f>+[1]Desagregados!AD15</f>
        <v>3.6923076923076925</v>
      </c>
      <c r="P29" s="126">
        <f>+[1]Desagregados!AG15</f>
        <v>2.8571428571428572</v>
      </c>
      <c r="Q29" s="127">
        <f>+[1]Desagregados!AJ15</f>
        <v>2.7142857142857144</v>
      </c>
      <c r="R29" s="127">
        <f>+[1]Desagregados!AM15</f>
        <v>3.2142857142857144</v>
      </c>
      <c r="S29" s="127">
        <f>+[1]Desagregados!AP15</f>
        <v>3.0714285714285716</v>
      </c>
      <c r="T29" s="127">
        <f>+[1]Desagregados!AS15</f>
        <v>3</v>
      </c>
      <c r="U29" s="127">
        <f>+[1]Desagregados!AV15</f>
        <v>3.1428571428571428</v>
      </c>
      <c r="V29" s="127">
        <f>+[1]Desagregados!AY15</f>
        <v>2.7857142857142856</v>
      </c>
      <c r="W29" s="128">
        <f>+[1]Desagregados!BB15</f>
        <v>3.7142857142857144</v>
      </c>
      <c r="X29" s="126">
        <f>+[1]Desagregados!BE15</f>
        <v>3</v>
      </c>
      <c r="Y29" s="127">
        <f>+[1]Desagregados!BH15</f>
        <v>2.5</v>
      </c>
      <c r="Z29" s="127">
        <f>+[1]Desagregados!BK15</f>
        <v>3</v>
      </c>
      <c r="AA29" s="127">
        <f>+[1]Desagregados!BN15</f>
        <v>3.9</v>
      </c>
      <c r="AB29" s="128">
        <f>+[1]Desagregados!BQ15</f>
        <v>3.7692307692307692</v>
      </c>
      <c r="AC29" s="29">
        <f>+[1]Desagregados!BT15</f>
        <v>3.5</v>
      </c>
      <c r="AD29" s="126">
        <f>+[1]Desagregados!BW15</f>
        <v>3.5</v>
      </c>
      <c r="AE29" s="127">
        <f>+[1]Desagregados!BZ15</f>
        <v>3.6153846153846154</v>
      </c>
      <c r="AF29" s="128">
        <f>+[1]Desagregados!CC15</f>
        <v>3.6428571428571428</v>
      </c>
      <c r="AG29" s="133">
        <f>+[1]Desagregados!CF15</f>
        <v>3.3369175627240142</v>
      </c>
      <c r="AH29" s="134">
        <f>+[1]Desagregados!CI15</f>
        <v>3.4944314581060723</v>
      </c>
      <c r="AI29" s="134">
        <f>+[1]Desagregados!CL15</f>
        <v>3.1205675460695366</v>
      </c>
      <c r="AJ29" s="134">
        <f>+[1]Desagregados!CO15</f>
        <v>3.3218044402094318</v>
      </c>
      <c r="AK29" s="135">
        <f>+[1]Desagregados!CR15</f>
        <v>3.1538553205918682</v>
      </c>
    </row>
    <row r="30" spans="1:37" ht="30" customHeight="1" thickBot="1">
      <c r="A30" s="30"/>
      <c r="B30" s="31" t="s">
        <v>155</v>
      </c>
      <c r="C30" s="32" t="s">
        <v>156</v>
      </c>
      <c r="D30" s="33">
        <f>+[1]Resumo!I15</f>
        <v>3.8115942028985508</v>
      </c>
      <c r="E30" s="34">
        <f>+[1]Resumo!M15</f>
        <v>4.7391304347826084</v>
      </c>
      <c r="F30" s="35">
        <f>+[1]Resumo!J15</f>
        <v>4</v>
      </c>
      <c r="G30" s="35">
        <f>+[1]Resumo!K15</f>
        <v>3</v>
      </c>
      <c r="H30" s="55">
        <f>+[1]Resumo!L15</f>
        <v>0.75</v>
      </c>
      <c r="I30" s="136">
        <f>+[1]Resumo!N15</f>
        <v>1</v>
      </c>
      <c r="J30" s="36">
        <f>+[1]Desagregados!O16</f>
        <v>4.333333333333333</v>
      </c>
      <c r="K30" s="137">
        <f>+[1]Desagregados!R16</f>
        <v>3.3333333333333335</v>
      </c>
      <c r="L30" s="138">
        <f>+[1]Desagregados!U16</f>
        <v>4</v>
      </c>
      <c r="M30" s="138">
        <f>+[1]Desagregados!X16</f>
        <v>4.666666666666667</v>
      </c>
      <c r="N30" s="138">
        <f>+[1]Desagregados!AA16</f>
        <v>4.666666666666667</v>
      </c>
      <c r="O30" s="139">
        <f>+[1]Desagregados!AD16</f>
        <v>5</v>
      </c>
      <c r="P30" s="137">
        <f>+[1]Desagregados!AG16</f>
        <v>4</v>
      </c>
      <c r="Q30" s="138">
        <f>+[1]Desagregados!AJ16</f>
        <v>4.333333333333333</v>
      </c>
      <c r="R30" s="138">
        <f>+[1]Desagregados!AM16</f>
        <v>4.666666666666667</v>
      </c>
      <c r="S30" s="138">
        <f>+[1]Desagregados!AP16</f>
        <v>4</v>
      </c>
      <c r="T30" s="138">
        <f>+[1]Desagregados!AS16</f>
        <v>3</v>
      </c>
      <c r="U30" s="138">
        <f>+[1]Desagregados!AV16</f>
        <v>3.3333333333333335</v>
      </c>
      <c r="V30" s="138">
        <f>+[1]Desagregados!AY16</f>
        <v>3.6666666666666665</v>
      </c>
      <c r="W30" s="139">
        <f>+[1]Desagregados!BB16</f>
        <v>4</v>
      </c>
      <c r="X30" s="137">
        <f>+[1]Desagregados!BE16</f>
        <v>2.6666666666666665</v>
      </c>
      <c r="Y30" s="138">
        <f>+[1]Desagregados!BH16</f>
        <v>3</v>
      </c>
      <c r="Z30" s="138">
        <f>+[1]Desagregados!BK16</f>
        <v>2.6666666666666665</v>
      </c>
      <c r="AA30" s="138">
        <f>+[1]Desagregados!BN16</f>
        <v>4.666666666666667</v>
      </c>
      <c r="AB30" s="139">
        <f>+[1]Desagregados!BQ16</f>
        <v>2.3333333333333335</v>
      </c>
      <c r="AC30" s="36">
        <f>+[1]Desagregados!BT16</f>
        <v>3.6666666666666665</v>
      </c>
      <c r="AD30" s="137">
        <f>+[1]Desagregados!BW16</f>
        <v>3.6666666666666665</v>
      </c>
      <c r="AE30" s="138">
        <f>+[1]Desagregados!BZ16</f>
        <v>4.333333333333333</v>
      </c>
      <c r="AF30" s="139">
        <f>+[1]Desagregados!CC16</f>
        <v>3.6666666666666665</v>
      </c>
      <c r="AG30" s="140">
        <f>+[1]Desagregados!CF16</f>
        <v>3.8115942028985508</v>
      </c>
      <c r="AH30" s="141">
        <f>+[1]Desagregados!CI16</f>
        <v>3.4944314581060723</v>
      </c>
      <c r="AI30" s="141">
        <f>+[1]Desagregados!CL16</f>
        <v>3.1205675460695366</v>
      </c>
      <c r="AJ30" s="141">
        <f>+[1]Desagregados!CO16</f>
        <v>3.3218044402094318</v>
      </c>
      <c r="AK30" s="142">
        <f>+[1]Desagregados!CR16</f>
        <v>3.1538553205918682</v>
      </c>
    </row>
    <row r="31" spans="1:37" ht="30" customHeight="1" thickBot="1">
      <c r="A31" s="37"/>
      <c r="B31" s="38"/>
      <c r="C31" s="39" t="str">
        <f>+[1]Centros!C33</f>
        <v>Facultade de Historia</v>
      </c>
      <c r="D31" s="40">
        <f>+[1]Centros!E33</f>
        <v>3.361198738170347</v>
      </c>
      <c r="E31" s="41">
        <f>+[1]Centros!I33</f>
        <v>3.7069555302166477</v>
      </c>
      <c r="F31" s="42">
        <f>+[1]Centros!F33</f>
        <v>94</v>
      </c>
      <c r="G31" s="42">
        <f>+[1]Centros!G33</f>
        <v>58</v>
      </c>
      <c r="H31" s="56">
        <f>+[1]Centros!H33</f>
        <v>0.61702127659574468</v>
      </c>
      <c r="I31" s="98">
        <f>+[1]Centros!J33</f>
        <v>0.51282051282051277</v>
      </c>
      <c r="J31" s="43">
        <f>+[1]Centros!K33</f>
        <v>3.7413793103448274</v>
      </c>
      <c r="K31" s="143">
        <f>+[1]Centros!L33</f>
        <v>3.396551724137931</v>
      </c>
      <c r="L31" s="41">
        <f>+[1]Centros!M33</f>
        <v>3.1636363636363636</v>
      </c>
      <c r="M31" s="41">
        <f>+[1]Centros!N33</f>
        <v>3.1090909090909089</v>
      </c>
      <c r="N31" s="41">
        <f>+[1]Centros!O33</f>
        <v>3</v>
      </c>
      <c r="O31" s="144">
        <f>+[1]Centros!P33</f>
        <v>3.3684210526315788</v>
      </c>
      <c r="P31" s="41">
        <f>+[1]Centros!Q33</f>
        <v>3.6181818181818182</v>
      </c>
      <c r="Q31" s="41">
        <f>+[1]Centros!R33</f>
        <v>3.1206896551724137</v>
      </c>
      <c r="R31" s="41">
        <f>+[1]Centros!S33</f>
        <v>3.5862068965517242</v>
      </c>
      <c r="S31" s="41">
        <f>+[1]Centros!T33</f>
        <v>3.4035087719298245</v>
      </c>
      <c r="T31" s="41">
        <f>+[1]Centros!U33</f>
        <v>2.9827586206896552</v>
      </c>
      <c r="U31" s="41">
        <f>+[1]Centros!V33</f>
        <v>3.1578947368421053</v>
      </c>
      <c r="V31" s="41">
        <f>+[1]Centros!W33</f>
        <v>3.1071428571428572</v>
      </c>
      <c r="W31" s="41">
        <f>+[1]Centros!X33</f>
        <v>3.5087719298245612</v>
      </c>
      <c r="X31" s="143">
        <f>+[1]Centros!Y33</f>
        <v>3.3404255319148937</v>
      </c>
      <c r="Y31" s="41">
        <f>+[1]Centros!Z33</f>
        <v>3.5</v>
      </c>
      <c r="Z31" s="41">
        <f>+[1]Centros!AA33</f>
        <v>3.2916666666666665</v>
      </c>
      <c r="AA31" s="41">
        <f>+[1]Centros!AB33</f>
        <v>3.8867924528301887</v>
      </c>
      <c r="AB31" s="144">
        <f>+[1]Centros!AC33</f>
        <v>3.6909090909090909</v>
      </c>
      <c r="AC31" s="43">
        <f>+[1]Centros!AD33</f>
        <v>3.4210526315789473</v>
      </c>
      <c r="AD31" s="41">
        <f>+[1]Centros!AE33</f>
        <v>3.2545454545454544</v>
      </c>
      <c r="AE31" s="41">
        <f>+[1]Centros!AF33</f>
        <v>3.3636363636363638</v>
      </c>
      <c r="AF31" s="144">
        <f>+[1]Centros!AG33</f>
        <v>3.3392857142857144</v>
      </c>
      <c r="AG31" s="44"/>
      <c r="AH31" s="44"/>
      <c r="AI31" s="44"/>
      <c r="AJ31" s="44"/>
      <c r="AK31" s="44"/>
    </row>
    <row r="32" spans="1:37" ht="15.75" thickBot="1"/>
    <row r="33" spans="2:19" ht="19.5" thickBot="1">
      <c r="B33" s="145" t="s">
        <v>10</v>
      </c>
      <c r="C33" s="146"/>
      <c r="D33" s="146"/>
      <c r="E33" s="146"/>
      <c r="F33" s="146"/>
      <c r="G33" s="4"/>
      <c r="H33" s="4"/>
      <c r="I33" s="4"/>
      <c r="J33" s="4"/>
      <c r="K33" s="4"/>
      <c r="L33" s="4"/>
      <c r="M33" s="4"/>
      <c r="N33" s="7"/>
    </row>
    <row r="34" spans="2:19">
      <c r="B34" s="147">
        <v>1</v>
      </c>
      <c r="C34" s="148" t="s">
        <v>64</v>
      </c>
      <c r="D34" s="149"/>
      <c r="E34" s="149"/>
      <c r="F34" s="149"/>
      <c r="G34" s="13"/>
      <c r="H34" s="13"/>
      <c r="I34" s="13"/>
      <c r="J34" s="13"/>
      <c r="K34" s="13"/>
      <c r="L34" s="13"/>
      <c r="M34" s="13"/>
      <c r="N34" s="50"/>
    </row>
    <row r="35" spans="2:19">
      <c r="B35" s="147">
        <v>2</v>
      </c>
      <c r="C35" s="148" t="s">
        <v>157</v>
      </c>
      <c r="D35" s="149"/>
      <c r="E35" s="149"/>
      <c r="F35" s="149"/>
      <c r="G35" s="13"/>
      <c r="H35" s="13"/>
      <c r="I35" s="13"/>
      <c r="J35" s="13"/>
      <c r="K35" s="13"/>
      <c r="L35" s="13"/>
      <c r="M35" s="13"/>
      <c r="N35" s="50"/>
    </row>
    <row r="36" spans="2:19" ht="18">
      <c r="B36" s="147">
        <v>3</v>
      </c>
      <c r="C36" s="148" t="s">
        <v>65</v>
      </c>
      <c r="D36" s="149"/>
      <c r="E36" s="149"/>
      <c r="F36" s="149"/>
      <c r="G36" s="13"/>
      <c r="H36" s="13"/>
      <c r="I36" s="13"/>
      <c r="J36" s="13"/>
      <c r="K36" s="13"/>
      <c r="L36" s="13"/>
      <c r="M36" s="13"/>
      <c r="N36" s="50"/>
      <c r="P36" s="254" t="s">
        <v>108</v>
      </c>
      <c r="Q36" s="254"/>
      <c r="R36" s="254"/>
      <c r="S36" s="155"/>
    </row>
    <row r="37" spans="2:19">
      <c r="B37" s="147">
        <v>4</v>
      </c>
      <c r="C37" s="148" t="s">
        <v>66</v>
      </c>
      <c r="D37" s="149"/>
      <c r="E37" s="149"/>
      <c r="F37" s="149"/>
      <c r="G37" s="13"/>
      <c r="H37" s="13"/>
      <c r="I37" s="13"/>
      <c r="J37" s="13"/>
      <c r="K37" s="13"/>
      <c r="L37" s="13"/>
      <c r="M37" s="13"/>
      <c r="N37" s="50"/>
      <c r="P37" s="111"/>
      <c r="Q37" s="111"/>
      <c r="R37" s="111"/>
      <c r="S37" s="155"/>
    </row>
    <row r="38" spans="2:19">
      <c r="B38" s="147">
        <v>5</v>
      </c>
      <c r="C38" s="148" t="s">
        <v>158</v>
      </c>
      <c r="D38" s="149"/>
      <c r="E38" s="149"/>
      <c r="F38" s="149"/>
      <c r="G38" s="13"/>
      <c r="H38" s="13"/>
      <c r="I38" s="13"/>
      <c r="J38" s="13"/>
      <c r="K38" s="13"/>
      <c r="L38" s="13"/>
      <c r="M38" s="13"/>
      <c r="N38" s="50"/>
      <c r="P38" s="114" t="s">
        <v>159</v>
      </c>
      <c r="Q38" s="111"/>
      <c r="R38" s="111"/>
      <c r="S38" s="155"/>
    </row>
    <row r="39" spans="2:19">
      <c r="B39" s="147">
        <v>6</v>
      </c>
      <c r="C39" s="148" t="s">
        <v>67</v>
      </c>
      <c r="D39" s="149"/>
      <c r="E39" s="149"/>
      <c r="F39" s="149"/>
      <c r="G39" s="13"/>
      <c r="H39" s="13"/>
      <c r="I39" s="13"/>
      <c r="J39" s="13"/>
      <c r="K39" s="13"/>
      <c r="L39" s="13"/>
      <c r="M39" s="13"/>
      <c r="N39" s="50"/>
      <c r="P39" s="114" t="s">
        <v>160</v>
      </c>
      <c r="Q39" s="111"/>
      <c r="R39" s="111"/>
      <c r="S39" s="155"/>
    </row>
    <row r="40" spans="2:19">
      <c r="B40" s="147">
        <v>7</v>
      </c>
      <c r="C40" s="148" t="s">
        <v>68</v>
      </c>
      <c r="D40" s="149"/>
      <c r="E40" s="149"/>
      <c r="F40" s="149"/>
      <c r="G40" s="13"/>
      <c r="H40" s="13"/>
      <c r="I40" s="13"/>
      <c r="J40" s="13"/>
      <c r="K40" s="13"/>
      <c r="L40" s="13"/>
      <c r="M40" s="13"/>
      <c r="N40" s="50"/>
      <c r="P40" s="114" t="s">
        <v>161</v>
      </c>
      <c r="Q40" s="111"/>
      <c r="R40" s="111"/>
      <c r="S40" s="155"/>
    </row>
    <row r="41" spans="2:19">
      <c r="B41" s="147">
        <v>8</v>
      </c>
      <c r="C41" s="148" t="s">
        <v>69</v>
      </c>
      <c r="D41" s="149"/>
      <c r="E41" s="149"/>
      <c r="F41" s="149"/>
      <c r="G41" s="13"/>
      <c r="H41" s="13"/>
      <c r="I41" s="13"/>
      <c r="J41" s="13"/>
      <c r="K41" s="13"/>
      <c r="L41" s="13"/>
      <c r="M41" s="13"/>
      <c r="N41" s="50"/>
      <c r="P41" s="114" t="s">
        <v>162</v>
      </c>
      <c r="Q41" s="111"/>
      <c r="R41" s="111"/>
      <c r="S41" s="155"/>
    </row>
    <row r="42" spans="2:19">
      <c r="B42" s="147">
        <v>9</v>
      </c>
      <c r="C42" s="148" t="s">
        <v>70</v>
      </c>
      <c r="D42" s="149"/>
      <c r="E42" s="149"/>
      <c r="F42" s="149"/>
      <c r="G42" s="13"/>
      <c r="H42" s="13"/>
      <c r="I42" s="13"/>
      <c r="J42" s="13"/>
      <c r="K42" s="13"/>
      <c r="L42" s="13"/>
      <c r="M42" s="13"/>
      <c r="N42" s="50"/>
      <c r="P42" s="114" t="s">
        <v>163</v>
      </c>
      <c r="Q42" s="111"/>
      <c r="R42" s="111"/>
      <c r="S42" s="155"/>
    </row>
    <row r="43" spans="2:19">
      <c r="B43" s="147">
        <v>10</v>
      </c>
      <c r="C43" s="148" t="s">
        <v>71</v>
      </c>
      <c r="D43" s="149"/>
      <c r="E43" s="149"/>
      <c r="F43" s="149"/>
      <c r="G43" s="13"/>
      <c r="H43" s="13"/>
      <c r="I43" s="13"/>
      <c r="J43" s="13"/>
      <c r="K43" s="13"/>
      <c r="L43" s="13"/>
      <c r="M43" s="13"/>
      <c r="N43" s="50"/>
      <c r="P43" s="153"/>
      <c r="Q43" s="154"/>
      <c r="R43" s="154"/>
    </row>
    <row r="44" spans="2:19">
      <c r="B44" s="147">
        <v>11</v>
      </c>
      <c r="C44" s="148" t="s">
        <v>72</v>
      </c>
      <c r="D44" s="149"/>
      <c r="E44" s="149"/>
      <c r="F44" s="149"/>
      <c r="G44" s="13"/>
      <c r="H44" s="13"/>
      <c r="I44" s="13"/>
      <c r="J44" s="13"/>
      <c r="K44" s="13"/>
      <c r="L44" s="13"/>
      <c r="M44" s="13"/>
      <c r="N44" s="50"/>
      <c r="P44" s="153"/>
      <c r="Q44" s="154"/>
      <c r="R44" s="154"/>
    </row>
    <row r="45" spans="2:19">
      <c r="B45" s="147">
        <v>12</v>
      </c>
      <c r="C45" s="148" t="s">
        <v>73</v>
      </c>
      <c r="D45" s="149"/>
      <c r="E45" s="149"/>
      <c r="F45" s="149"/>
      <c r="G45" s="13"/>
      <c r="H45" s="13"/>
      <c r="I45" s="13"/>
      <c r="J45" s="13"/>
      <c r="K45" s="13"/>
      <c r="L45" s="13"/>
      <c r="M45" s="13"/>
      <c r="N45" s="50"/>
      <c r="P45" s="153"/>
      <c r="Q45" s="154"/>
      <c r="R45" s="154"/>
    </row>
    <row r="46" spans="2:19">
      <c r="B46" s="147">
        <v>13</v>
      </c>
      <c r="C46" s="148" t="s">
        <v>74</v>
      </c>
      <c r="D46" s="149"/>
      <c r="E46" s="149"/>
      <c r="F46" s="149"/>
      <c r="G46" s="13"/>
      <c r="H46" s="13"/>
      <c r="I46" s="13"/>
      <c r="J46" s="13"/>
      <c r="K46" s="13"/>
      <c r="L46" s="13"/>
      <c r="M46" s="13"/>
      <c r="N46" s="50"/>
    </row>
    <row r="47" spans="2:19">
      <c r="B47" s="147">
        <v>14</v>
      </c>
      <c r="C47" s="148" t="s">
        <v>75</v>
      </c>
      <c r="D47" s="149"/>
      <c r="E47" s="149"/>
      <c r="F47" s="149"/>
      <c r="G47" s="13"/>
      <c r="H47" s="13"/>
      <c r="I47" s="13"/>
      <c r="J47" s="13"/>
      <c r="K47" s="13"/>
      <c r="L47" s="13"/>
      <c r="M47" s="13"/>
      <c r="N47" s="50"/>
    </row>
    <row r="48" spans="2:19">
      <c r="B48" s="147">
        <v>15</v>
      </c>
      <c r="C48" s="148" t="s">
        <v>76</v>
      </c>
      <c r="D48" s="149"/>
      <c r="E48" s="149"/>
      <c r="F48" s="149"/>
      <c r="G48" s="13"/>
      <c r="H48" s="13"/>
      <c r="I48" s="13"/>
      <c r="J48" s="13"/>
      <c r="K48" s="13"/>
      <c r="L48" s="13"/>
      <c r="M48" s="13"/>
      <c r="N48" s="50"/>
    </row>
    <row r="49" spans="2:14">
      <c r="B49" s="147">
        <v>16</v>
      </c>
      <c r="C49" s="148" t="s">
        <v>77</v>
      </c>
      <c r="D49" s="149"/>
      <c r="E49" s="149"/>
      <c r="F49" s="149"/>
      <c r="G49" s="13"/>
      <c r="H49" s="13"/>
      <c r="I49" s="13"/>
      <c r="J49" s="13"/>
      <c r="K49" s="13"/>
      <c r="L49" s="13"/>
      <c r="M49" s="13"/>
      <c r="N49" s="50"/>
    </row>
    <row r="50" spans="2:14">
      <c r="B50" s="147">
        <v>17</v>
      </c>
      <c r="C50" s="148" t="s">
        <v>78</v>
      </c>
      <c r="D50" s="149"/>
      <c r="E50" s="149"/>
      <c r="F50" s="149"/>
      <c r="G50" s="13"/>
      <c r="H50" s="13"/>
      <c r="I50" s="13"/>
      <c r="J50" s="13"/>
      <c r="K50" s="13"/>
      <c r="L50" s="13"/>
      <c r="M50" s="13"/>
      <c r="N50" s="50"/>
    </row>
    <row r="51" spans="2:14">
      <c r="B51" s="147">
        <v>18</v>
      </c>
      <c r="C51" s="148" t="s">
        <v>79</v>
      </c>
      <c r="D51" s="149"/>
      <c r="E51" s="149"/>
      <c r="F51" s="149"/>
      <c r="G51" s="13"/>
      <c r="H51" s="13"/>
      <c r="I51" s="13"/>
      <c r="J51" s="13"/>
      <c r="K51" s="13"/>
      <c r="L51" s="13"/>
      <c r="M51" s="13"/>
      <c r="N51" s="50"/>
    </row>
    <row r="52" spans="2:14">
      <c r="B52" s="147">
        <v>19</v>
      </c>
      <c r="C52" s="148" t="s">
        <v>80</v>
      </c>
      <c r="D52" s="149"/>
      <c r="E52" s="149"/>
      <c r="F52" s="149"/>
      <c r="G52" s="13"/>
      <c r="H52" s="13"/>
      <c r="I52" s="13"/>
      <c r="J52" s="13"/>
      <c r="K52" s="13"/>
      <c r="L52" s="13"/>
      <c r="M52" s="13"/>
      <c r="N52" s="50"/>
    </row>
    <row r="53" spans="2:14">
      <c r="B53" s="147">
        <v>20</v>
      </c>
      <c r="C53" s="148" t="s">
        <v>81</v>
      </c>
      <c r="D53" s="149"/>
      <c r="E53" s="149"/>
      <c r="F53" s="149"/>
      <c r="G53" s="13"/>
      <c r="H53" s="13"/>
      <c r="I53" s="13"/>
      <c r="J53" s="13"/>
      <c r="K53" s="13"/>
      <c r="L53" s="13"/>
      <c r="M53" s="13"/>
      <c r="N53" s="50"/>
    </row>
    <row r="54" spans="2:14">
      <c r="B54" s="147">
        <v>21</v>
      </c>
      <c r="C54" s="148" t="s">
        <v>82</v>
      </c>
      <c r="D54" s="149"/>
      <c r="E54" s="149"/>
      <c r="F54" s="149"/>
      <c r="G54" s="13"/>
      <c r="H54" s="13"/>
      <c r="I54" s="13"/>
      <c r="J54" s="13"/>
      <c r="K54" s="13"/>
      <c r="L54" s="13"/>
      <c r="M54" s="13"/>
      <c r="N54" s="50"/>
    </row>
    <row r="55" spans="2:14">
      <c r="B55" s="147">
        <v>22</v>
      </c>
      <c r="C55" s="148" t="s">
        <v>83</v>
      </c>
      <c r="D55" s="149"/>
      <c r="E55" s="149"/>
      <c r="F55" s="149"/>
      <c r="G55" s="13"/>
      <c r="H55" s="13"/>
      <c r="I55" s="13"/>
      <c r="J55" s="13"/>
      <c r="K55" s="13"/>
      <c r="L55" s="13"/>
      <c r="M55" s="13"/>
      <c r="N55" s="50"/>
    </row>
    <row r="56" spans="2:14" ht="15.75" thickBot="1">
      <c r="B56" s="150">
        <v>23</v>
      </c>
      <c r="C56" s="151" t="s">
        <v>84</v>
      </c>
      <c r="D56" s="152"/>
      <c r="E56" s="152"/>
      <c r="F56" s="152"/>
      <c r="G56" s="9"/>
      <c r="H56" s="9"/>
      <c r="I56" s="9"/>
      <c r="J56" s="9"/>
      <c r="K56" s="9"/>
      <c r="L56" s="9"/>
      <c r="M56" s="9"/>
      <c r="N56" s="12"/>
    </row>
  </sheetData>
  <mergeCells count="1">
    <mergeCell ref="P36:R36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6"/>
  <sheetViews>
    <sheetView zoomScale="70" zoomScaleNormal="70" workbookViewId="0">
      <selection activeCell="B4" sqref="B4:AC45"/>
    </sheetView>
  </sheetViews>
  <sheetFormatPr baseColWidth="10" defaultColWidth="10.7109375" defaultRowHeight="15"/>
  <cols>
    <col min="1" max="1" width="3.140625" customWidth="1"/>
    <col min="2" max="2" width="40" style="1" customWidth="1"/>
    <col min="3" max="3" width="13.140625" customWidth="1"/>
    <col min="4" max="5" width="10.7109375" customWidth="1"/>
    <col min="6" max="6" width="10.7109375" style="2" customWidth="1"/>
    <col min="47" max="51" width="12.7109375" customWidth="1"/>
    <col min="52" max="16384" width="10.7109375" style="13"/>
  </cols>
  <sheetData>
    <row r="1" spans="2:11" ht="9" customHeight="1"/>
    <row r="3" spans="2:11" ht="9" customHeight="1" thickBot="1"/>
    <row r="4" spans="2:11" ht="27.75">
      <c r="B4" s="3" t="s">
        <v>176</v>
      </c>
      <c r="C4" s="4"/>
      <c r="D4" s="4"/>
      <c r="E4" s="4"/>
      <c r="F4" s="5"/>
      <c r="G4" s="6"/>
      <c r="H4" s="6"/>
      <c r="I4" s="4"/>
      <c r="J4" s="4"/>
      <c r="K4" s="7"/>
    </row>
    <row r="5" spans="2:11" ht="24" thickBot="1">
      <c r="B5" s="8" t="s">
        <v>1</v>
      </c>
      <c r="C5" s="9"/>
      <c r="D5" s="9"/>
      <c r="E5" s="9"/>
      <c r="F5" s="10"/>
      <c r="G5" s="11"/>
      <c r="H5" s="11"/>
      <c r="I5" s="9"/>
      <c r="J5" s="9"/>
      <c r="K5" s="12"/>
    </row>
    <row r="6" spans="2:11" ht="15" customHeight="1"/>
    <row r="7" spans="2:11" ht="15" customHeight="1"/>
    <row r="8" spans="2:11" ht="15" customHeight="1"/>
    <row r="9" spans="2:11" ht="15" customHeight="1"/>
    <row r="10" spans="2:11" ht="15" customHeight="1"/>
    <row r="11" spans="2:11" ht="15" customHeight="1"/>
    <row r="12" spans="2:11" ht="15" customHeight="1"/>
    <row r="13" spans="2:11" ht="15" customHeight="1"/>
    <row r="14" spans="2:11" ht="15" customHeight="1"/>
    <row r="15" spans="2:11" ht="15" customHeight="1"/>
    <row r="16" spans="2:11" ht="15" customHeight="1"/>
    <row r="17" spans="1:51" ht="15" customHeight="1"/>
    <row r="18" spans="1:51" ht="15" customHeight="1"/>
    <row r="19" spans="1:51" ht="15" customHeight="1"/>
    <row r="20" spans="1:51" ht="15" customHeight="1"/>
    <row r="21" spans="1:51" ht="15" customHeight="1"/>
    <row r="22" spans="1:51" ht="15" customHeight="1"/>
    <row r="23" spans="1:51" ht="15" customHeight="1"/>
    <row r="24" spans="1:51" ht="15" customHeight="1"/>
    <row r="25" spans="1:51" ht="15" customHeight="1"/>
    <row r="26" spans="1:51" s="17" customFormat="1" ht="5.25" customHeight="1" thickBot="1">
      <c r="A26" s="14"/>
      <c r="B26" s="15"/>
      <c r="C26" s="16"/>
      <c r="D26" s="16"/>
      <c r="E26" s="16"/>
      <c r="F26" s="14" t="s">
        <v>122</v>
      </c>
      <c r="H26" s="17" t="s">
        <v>164</v>
      </c>
      <c r="I26" s="14"/>
      <c r="J26" s="14"/>
      <c r="K26" s="14" t="s">
        <v>122</v>
      </c>
      <c r="L26" s="14" t="s">
        <v>164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s="22" customFormat="1" ht="45" customHeight="1" thickBot="1">
      <c r="A27" s="163"/>
      <c r="B27" s="21" t="s">
        <v>3</v>
      </c>
      <c r="C27" s="162"/>
      <c r="D27" s="163"/>
      <c r="E27" s="163" t="s">
        <v>4</v>
      </c>
      <c r="F27" s="163" t="s">
        <v>174</v>
      </c>
      <c r="G27" s="164" t="s">
        <v>173</v>
      </c>
      <c r="H27" s="163" t="s">
        <v>5</v>
      </c>
      <c r="I27" s="163" t="s">
        <v>6</v>
      </c>
      <c r="J27" s="163" t="s">
        <v>7</v>
      </c>
      <c r="K27" s="164" t="s">
        <v>167</v>
      </c>
      <c r="L27" s="255" t="s">
        <v>61</v>
      </c>
      <c r="M27" s="256"/>
      <c r="N27" s="257"/>
      <c r="O27" s="255" t="s">
        <v>168</v>
      </c>
      <c r="P27" s="256"/>
      <c r="Q27" s="257"/>
      <c r="R27" s="255" t="s">
        <v>169</v>
      </c>
      <c r="S27" s="256"/>
      <c r="T27" s="257"/>
      <c r="U27" s="255" t="s">
        <v>170</v>
      </c>
      <c r="V27" s="256"/>
      <c r="W27" s="257"/>
      <c r="X27" s="255" t="s">
        <v>62</v>
      </c>
      <c r="Y27" s="256"/>
      <c r="Z27" s="257"/>
      <c r="AA27" s="255" t="s">
        <v>63</v>
      </c>
      <c r="AB27" s="256"/>
      <c r="AC27" s="257"/>
    </row>
    <row r="28" spans="1:51" s="22" customFormat="1" ht="22.5" customHeight="1" thickBot="1">
      <c r="B28" s="21"/>
      <c r="C28" s="162" t="s">
        <v>59</v>
      </c>
      <c r="D28" s="163" t="s">
        <v>60</v>
      </c>
      <c r="E28" s="173" t="s">
        <v>0</v>
      </c>
      <c r="F28" s="173" t="s">
        <v>0</v>
      </c>
      <c r="G28" s="174"/>
      <c r="H28" s="173" t="s">
        <v>0</v>
      </c>
      <c r="I28" s="173" t="s">
        <v>0</v>
      </c>
      <c r="J28" s="173" t="s">
        <v>0</v>
      </c>
      <c r="K28" s="174" t="s">
        <v>0</v>
      </c>
      <c r="L28" s="21" t="s">
        <v>59</v>
      </c>
      <c r="M28" s="164" t="s">
        <v>60</v>
      </c>
      <c r="N28" s="21" t="s">
        <v>0</v>
      </c>
      <c r="O28" s="21" t="s">
        <v>59</v>
      </c>
      <c r="P28" s="21" t="s">
        <v>60</v>
      </c>
      <c r="Q28" s="21" t="s">
        <v>0</v>
      </c>
      <c r="R28" s="21" t="s">
        <v>59</v>
      </c>
      <c r="S28" s="21" t="s">
        <v>60</v>
      </c>
      <c r="T28" s="21" t="s">
        <v>0</v>
      </c>
      <c r="U28" s="21" t="s">
        <v>59</v>
      </c>
      <c r="V28" s="21" t="s">
        <v>60</v>
      </c>
      <c r="W28" s="21" t="s">
        <v>0</v>
      </c>
      <c r="X28" s="21" t="s">
        <v>59</v>
      </c>
      <c r="Y28" s="21" t="s">
        <v>60</v>
      </c>
      <c r="Z28" s="21" t="s">
        <v>0</v>
      </c>
      <c r="AA28" s="21" t="s">
        <v>59</v>
      </c>
      <c r="AB28" s="21" t="s">
        <v>60</v>
      </c>
      <c r="AC28" s="21" t="s">
        <v>0</v>
      </c>
    </row>
    <row r="29" spans="1:51" ht="30" customHeight="1">
      <c r="A29" s="23"/>
      <c r="B29" s="245" t="s">
        <v>9</v>
      </c>
      <c r="C29" s="229">
        <v>3.8136269999999999</v>
      </c>
      <c r="D29" s="228">
        <v>3.5659339999999999</v>
      </c>
      <c r="E29" s="26">
        <v>3.7474302496328926</v>
      </c>
      <c r="F29" s="234">
        <v>4.93</v>
      </c>
      <c r="G29" s="218">
        <f>4.93/7*5</f>
        <v>3.5214285714285714</v>
      </c>
      <c r="H29" s="28">
        <v>52</v>
      </c>
      <c r="I29" s="28">
        <v>30</v>
      </c>
      <c r="J29" s="54">
        <v>0.57689999999999997</v>
      </c>
      <c r="K29" s="222">
        <v>0.22700000000000001</v>
      </c>
      <c r="L29" s="226">
        <v>4</v>
      </c>
      <c r="M29" s="213">
        <v>3.75</v>
      </c>
      <c r="N29" s="29">
        <v>3.9310339999999999</v>
      </c>
      <c r="O29" s="29">
        <v>3.6818179999999998</v>
      </c>
      <c r="P29" s="29">
        <v>3.5641020000000001</v>
      </c>
      <c r="Q29" s="29">
        <v>3.6510060000000002</v>
      </c>
      <c r="R29" s="29">
        <v>3.7897720000000001</v>
      </c>
      <c r="S29" s="29">
        <v>3.5</v>
      </c>
      <c r="T29" s="29">
        <v>3.7124999999999999</v>
      </c>
      <c r="U29" s="29">
        <v>3.8909090000000002</v>
      </c>
      <c r="V29" s="29">
        <v>3.4750000000000001</v>
      </c>
      <c r="W29" s="29">
        <v>3.78</v>
      </c>
      <c r="X29" s="29">
        <v>4.1428570000000002</v>
      </c>
      <c r="Y29" s="29">
        <v>3.75</v>
      </c>
      <c r="Z29" s="29">
        <v>4.0344819999999997</v>
      </c>
      <c r="AA29" s="29">
        <v>3.8032780000000002</v>
      </c>
      <c r="AB29" s="29">
        <v>3.7826080000000002</v>
      </c>
      <c r="AC29" s="29">
        <v>3.7976190000000001</v>
      </c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30" customHeight="1">
      <c r="A30" s="102"/>
      <c r="B30" s="245" t="s">
        <v>85</v>
      </c>
      <c r="C30" s="229">
        <v>4.7391300000000003</v>
      </c>
      <c r="D30" s="183" t="s">
        <v>86</v>
      </c>
      <c r="E30" s="103">
        <v>4.7391304347826084</v>
      </c>
      <c r="F30" s="227"/>
      <c r="G30" s="219"/>
      <c r="H30" s="105">
        <v>1</v>
      </c>
      <c r="I30" s="105">
        <v>1</v>
      </c>
      <c r="J30" s="240">
        <v>1</v>
      </c>
      <c r="K30" s="223"/>
      <c r="L30" s="226">
        <v>5</v>
      </c>
      <c r="M30" s="213" t="s">
        <v>86</v>
      </c>
      <c r="N30" s="29">
        <v>5</v>
      </c>
      <c r="O30" s="29">
        <v>4.5999999999999996</v>
      </c>
      <c r="P30" s="29" t="s">
        <v>86</v>
      </c>
      <c r="Q30" s="29">
        <v>4.5999999999999996</v>
      </c>
      <c r="R30" s="29">
        <v>4.875</v>
      </c>
      <c r="S30" s="29" t="s">
        <v>86</v>
      </c>
      <c r="T30" s="29">
        <v>4.875</v>
      </c>
      <c r="U30" s="29">
        <v>4.4000000000000004</v>
      </c>
      <c r="V30" s="29" t="s">
        <v>86</v>
      </c>
      <c r="W30" s="29">
        <v>4.4000000000000004</v>
      </c>
      <c r="X30" s="29">
        <v>5</v>
      </c>
      <c r="Y30" s="29" t="s">
        <v>86</v>
      </c>
      <c r="Z30" s="29">
        <v>5</v>
      </c>
      <c r="AA30" s="29">
        <v>5</v>
      </c>
      <c r="AB30" s="29" t="s">
        <v>86</v>
      </c>
      <c r="AC30" s="29">
        <v>5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ht="30" customHeight="1">
      <c r="A31" s="102"/>
      <c r="B31" s="245" t="s">
        <v>12</v>
      </c>
      <c r="C31" s="182"/>
      <c r="D31" s="183"/>
      <c r="E31" s="103"/>
      <c r="F31" s="227">
        <v>5.84</v>
      </c>
      <c r="G31" s="219">
        <f>5.84/7*5</f>
        <v>4.1714285714285717</v>
      </c>
      <c r="H31" s="105">
        <v>4</v>
      </c>
      <c r="I31" s="105">
        <v>0</v>
      </c>
      <c r="J31" s="217">
        <v>0</v>
      </c>
      <c r="K31" s="223">
        <v>0.1429</v>
      </c>
      <c r="L31" s="213"/>
      <c r="M31" s="213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ht="30" customHeight="1" thickBot="1">
      <c r="A32" s="30"/>
      <c r="B32" s="246" t="s">
        <v>87</v>
      </c>
      <c r="C32" s="230">
        <v>3.8225799999999999</v>
      </c>
      <c r="D32" s="231">
        <v>3.18018</v>
      </c>
      <c r="E32" s="33">
        <v>3.4104046242774566</v>
      </c>
      <c r="F32" s="235"/>
      <c r="G32" s="220"/>
      <c r="H32" s="35">
        <v>21</v>
      </c>
      <c r="I32" s="35">
        <v>9</v>
      </c>
      <c r="J32" s="55">
        <v>0.42859999999999998</v>
      </c>
      <c r="K32" s="224"/>
      <c r="L32" s="215">
        <v>3.6666660000000002</v>
      </c>
      <c r="M32" s="215">
        <v>4.1666660000000002</v>
      </c>
      <c r="N32" s="36">
        <v>4</v>
      </c>
      <c r="O32" s="36">
        <v>3.8</v>
      </c>
      <c r="P32" s="36">
        <v>2.9285709999999998</v>
      </c>
      <c r="Q32" s="36">
        <v>3.232558</v>
      </c>
      <c r="R32" s="36">
        <v>3.9166660000000002</v>
      </c>
      <c r="S32" s="36">
        <v>3.0851060000000001</v>
      </c>
      <c r="T32" s="36">
        <v>3.3661970000000001</v>
      </c>
      <c r="U32" s="36">
        <v>3.625</v>
      </c>
      <c r="V32" s="36">
        <v>3.0909089999999999</v>
      </c>
      <c r="W32" s="36">
        <v>3.3157890000000001</v>
      </c>
      <c r="X32" s="36">
        <v>4.3333329999999997</v>
      </c>
      <c r="Y32" s="36">
        <v>3.5</v>
      </c>
      <c r="Z32" s="36">
        <v>3.7777769999999999</v>
      </c>
      <c r="AA32" s="36">
        <v>3.6666660000000002</v>
      </c>
      <c r="AB32" s="36">
        <v>3.5384609999999999</v>
      </c>
      <c r="AC32" s="36">
        <v>3.5909089999999999</v>
      </c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ht="30" customHeight="1" thickBot="1">
      <c r="A33" s="37"/>
      <c r="B33" s="247" t="str">
        <f>+[2]Centros!C33</f>
        <v>Facultade de Historia</v>
      </c>
      <c r="C33" s="232">
        <v>3.8510273972602738</v>
      </c>
      <c r="D33" s="233">
        <v>3.4197952218430032</v>
      </c>
      <c r="E33" s="177">
        <v>3.7069555302166477</v>
      </c>
      <c r="F33" s="236">
        <v>4.9800000000000004</v>
      </c>
      <c r="G33" s="221">
        <f>4.98/7*5</f>
        <v>3.5571428571428578</v>
      </c>
      <c r="H33" s="42">
        <v>78</v>
      </c>
      <c r="I33" s="42">
        <v>40</v>
      </c>
      <c r="J33" s="56">
        <v>0.51280000000000003</v>
      </c>
      <c r="K33" s="224">
        <v>0.21790000000000001</v>
      </c>
      <c r="L33" s="216">
        <v>4</v>
      </c>
      <c r="M33" s="216">
        <v>3.9285714285714284</v>
      </c>
      <c r="N33" s="43">
        <v>3.9743589743589745</v>
      </c>
      <c r="O33" s="43">
        <v>3.7307692307692308</v>
      </c>
      <c r="P33" s="43">
        <v>3.2985074626865671</v>
      </c>
      <c r="Q33" s="43">
        <v>3.5837563451776648</v>
      </c>
      <c r="R33" s="43">
        <v>3.8461538461538463</v>
      </c>
      <c r="S33" s="43">
        <v>3.3243243243243241</v>
      </c>
      <c r="T33" s="43">
        <v>3.6645768025078369</v>
      </c>
      <c r="U33" s="43">
        <v>3.8943089430894311</v>
      </c>
      <c r="V33" s="43">
        <v>3.392156862745098</v>
      </c>
      <c r="W33" s="43">
        <v>3.7471264367816093</v>
      </c>
      <c r="X33" s="43">
        <v>4.2</v>
      </c>
      <c r="Y33" s="43">
        <v>3.6428571428571428</v>
      </c>
      <c r="Z33" s="43">
        <v>4</v>
      </c>
      <c r="AA33" s="43">
        <v>3.8356164383561642</v>
      </c>
      <c r="AB33" s="43">
        <v>3.6944444444444446</v>
      </c>
      <c r="AC33" s="43">
        <v>3.7889908256880735</v>
      </c>
      <c r="AD33" s="44"/>
      <c r="AE33" s="44"/>
      <c r="AF33" s="44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ht="30" customHeight="1" thickBot="1">
      <c r="A34" s="37"/>
      <c r="B34" s="247" t="s">
        <v>53</v>
      </c>
      <c r="C34" s="169" t="s">
        <v>55</v>
      </c>
      <c r="D34" s="170" t="s">
        <v>55</v>
      </c>
      <c r="E34" s="177" t="s">
        <v>55</v>
      </c>
      <c r="F34" s="236" t="s">
        <v>55</v>
      </c>
      <c r="G34" s="221" t="s">
        <v>55</v>
      </c>
      <c r="H34" s="97" t="s">
        <v>55</v>
      </c>
      <c r="I34" s="42" t="s">
        <v>55</v>
      </c>
      <c r="J34" s="56" t="s">
        <v>55</v>
      </c>
      <c r="K34" s="98" t="s">
        <v>55</v>
      </c>
      <c r="L34" s="216" t="s">
        <v>55</v>
      </c>
      <c r="M34" s="216" t="s">
        <v>55</v>
      </c>
      <c r="N34" s="43" t="s">
        <v>55</v>
      </c>
      <c r="O34" s="43" t="s">
        <v>55</v>
      </c>
      <c r="P34" s="43" t="s">
        <v>55</v>
      </c>
      <c r="Q34" s="43" t="s">
        <v>55</v>
      </c>
      <c r="R34" s="43" t="s">
        <v>55</v>
      </c>
      <c r="S34" s="43" t="s">
        <v>55</v>
      </c>
      <c r="T34" s="43" t="s">
        <v>55</v>
      </c>
      <c r="U34" s="43" t="s">
        <v>55</v>
      </c>
      <c r="V34" s="43" t="s">
        <v>55</v>
      </c>
      <c r="W34" s="43" t="s">
        <v>55</v>
      </c>
      <c r="X34" s="43" t="s">
        <v>55</v>
      </c>
      <c r="Y34" s="43" t="s">
        <v>55</v>
      </c>
      <c r="Z34" s="43" t="s">
        <v>55</v>
      </c>
      <c r="AA34" s="43" t="s">
        <v>55</v>
      </c>
      <c r="AB34" s="43" t="s">
        <v>55</v>
      </c>
      <c r="AC34" s="43" t="s">
        <v>55</v>
      </c>
      <c r="AD34" s="44"/>
      <c r="AE34" s="44"/>
      <c r="AF34" s="44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ht="30" customHeight="1" thickBot="1">
      <c r="A35" s="37"/>
      <c r="B35" s="247" t="s">
        <v>54</v>
      </c>
      <c r="C35" s="232">
        <v>3.1042165071770333</v>
      </c>
      <c r="D35" s="233">
        <v>3.0101766942518453</v>
      </c>
      <c r="E35" s="177">
        <v>3.0504158669225849</v>
      </c>
      <c r="F35" s="236">
        <v>4.3</v>
      </c>
      <c r="G35" s="221">
        <f>4.3/7*5</f>
        <v>3.0714285714285712</v>
      </c>
      <c r="H35" s="97">
        <v>8478</v>
      </c>
      <c r="I35" s="97">
        <v>2134</v>
      </c>
      <c r="J35" s="56">
        <v>0.25169999999999998</v>
      </c>
      <c r="K35" s="225">
        <v>0.1754</v>
      </c>
      <c r="L35" s="216">
        <v>3.428733031674208</v>
      </c>
      <c r="M35" s="216">
        <v>3.3813559322033897</v>
      </c>
      <c r="N35" s="43">
        <v>3.4016472868217056</v>
      </c>
      <c r="O35" s="43">
        <v>2.818244964112063</v>
      </c>
      <c r="P35" s="43">
        <v>2.6533241711046212</v>
      </c>
      <c r="Q35" s="43">
        <v>2.7235700197238657</v>
      </c>
      <c r="R35" s="43">
        <v>3.1015427769985973</v>
      </c>
      <c r="S35" s="43">
        <v>3.0335809185061198</v>
      </c>
      <c r="T35" s="43">
        <v>3.0626160944334591</v>
      </c>
      <c r="U35" s="43">
        <v>3.4092592592592594</v>
      </c>
      <c r="V35" s="43">
        <v>3.2622353349531412</v>
      </c>
      <c r="W35" s="43">
        <v>3.3252330886728823</v>
      </c>
      <c r="X35" s="43">
        <v>3.2320627802690582</v>
      </c>
      <c r="Y35" s="43">
        <v>3.2443514644351463</v>
      </c>
      <c r="Z35" s="43">
        <v>3.2390991854336368</v>
      </c>
      <c r="AA35" s="43">
        <v>2.9198094481937278</v>
      </c>
      <c r="AB35" s="43">
        <v>2.9144756724085825</v>
      </c>
      <c r="AC35" s="43">
        <v>2.9167810569663692</v>
      </c>
      <c r="AD35" s="44"/>
      <c r="AE35" s="44"/>
      <c r="AF35" s="44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ht="30" customHeight="1" thickBot="1">
      <c r="A36" s="37"/>
      <c r="B36" s="247" t="s">
        <v>172</v>
      </c>
      <c r="C36" s="232">
        <v>3.3188300000000002</v>
      </c>
      <c r="D36" s="233">
        <v>2.8809689999999999</v>
      </c>
      <c r="E36" s="177">
        <v>3.0254117647058822</v>
      </c>
      <c r="F36" s="236" t="s">
        <v>55</v>
      </c>
      <c r="G36" s="221" t="s">
        <v>55</v>
      </c>
      <c r="H36" s="243">
        <v>788</v>
      </c>
      <c r="I36" s="97">
        <v>196</v>
      </c>
      <c r="J36" s="56">
        <v>0.2487</v>
      </c>
      <c r="K36" s="98" t="s">
        <v>55</v>
      </c>
      <c r="L36" s="244">
        <v>3.606557</v>
      </c>
      <c r="M36" s="244">
        <v>3.29365</v>
      </c>
      <c r="N36" s="43">
        <v>3.395721</v>
      </c>
      <c r="O36" s="43">
        <v>3.1533540000000002</v>
      </c>
      <c r="P36" s="43">
        <v>2.6129540000000002</v>
      </c>
      <c r="Q36" s="43">
        <v>2.7917540000000001</v>
      </c>
      <c r="R36" s="43">
        <v>3.2874249999999998</v>
      </c>
      <c r="S36" s="43">
        <v>2.8140450000000001</v>
      </c>
      <c r="T36" s="43">
        <v>2.9708990000000002</v>
      </c>
      <c r="U36" s="43">
        <v>3.571428</v>
      </c>
      <c r="V36" s="43">
        <v>3.2259690000000001</v>
      </c>
      <c r="W36" s="43">
        <v>3.3386360000000002</v>
      </c>
      <c r="X36" s="43">
        <v>3.4285709999999998</v>
      </c>
      <c r="Y36" s="43">
        <v>2.9846149999999998</v>
      </c>
      <c r="Z36" s="43">
        <v>3.1295329999999999</v>
      </c>
      <c r="AA36" s="43">
        <v>3.152542</v>
      </c>
      <c r="AB36" s="43">
        <v>2.788732</v>
      </c>
      <c r="AC36" s="43">
        <v>2.9097740000000001</v>
      </c>
      <c r="AD36" s="44"/>
      <c r="AE36" s="44"/>
      <c r="AF36" s="44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ht="15.75" thickBot="1"/>
    <row r="38" spans="1:51" customFormat="1" ht="18.75">
      <c r="B38" s="250" t="s">
        <v>15</v>
      </c>
      <c r="C38" s="46"/>
      <c r="D38" s="46"/>
      <c r="E38" s="237"/>
      <c r="F38" s="252"/>
      <c r="G38" s="13"/>
      <c r="H38" s="254" t="s">
        <v>108</v>
      </c>
      <c r="I38" s="254"/>
      <c r="J38" s="254"/>
      <c r="K38" s="155"/>
    </row>
    <row r="39" spans="1:51" customFormat="1">
      <c r="B39" s="248" t="s">
        <v>168</v>
      </c>
      <c r="C39" s="48"/>
      <c r="D39" s="48"/>
      <c r="E39" s="238"/>
      <c r="F39" s="253"/>
      <c r="G39" s="13"/>
      <c r="H39" s="111"/>
      <c r="I39" s="111"/>
      <c r="J39" s="111"/>
      <c r="K39" s="155"/>
    </row>
    <row r="40" spans="1:51" customFormat="1">
      <c r="B40" s="248" t="s">
        <v>169</v>
      </c>
      <c r="C40" s="48"/>
      <c r="D40" s="48"/>
      <c r="E40" s="238"/>
      <c r="F40" s="2"/>
      <c r="G40" s="13"/>
      <c r="H40" s="114" t="s">
        <v>159</v>
      </c>
      <c r="I40" s="111"/>
      <c r="J40" s="111"/>
      <c r="K40" s="155"/>
    </row>
    <row r="41" spans="1:51" customFormat="1">
      <c r="B41" s="248" t="s">
        <v>170</v>
      </c>
      <c r="C41" s="48"/>
      <c r="D41" s="48"/>
      <c r="E41" s="238"/>
      <c r="F41" s="2"/>
      <c r="G41" s="13"/>
      <c r="H41" s="114" t="s">
        <v>160</v>
      </c>
      <c r="I41" s="111"/>
      <c r="J41" s="111"/>
      <c r="K41" s="155"/>
    </row>
    <row r="42" spans="1:51" customFormat="1">
      <c r="B42" s="248" t="s">
        <v>62</v>
      </c>
      <c r="C42" s="48"/>
      <c r="D42" s="48"/>
      <c r="E42" s="238"/>
      <c r="F42" s="2"/>
      <c r="G42" s="13"/>
      <c r="H42" s="114" t="s">
        <v>161</v>
      </c>
      <c r="I42" s="111"/>
      <c r="J42" s="111"/>
      <c r="K42" s="155"/>
    </row>
    <row r="43" spans="1:51" customFormat="1" ht="15.75" thickBot="1">
      <c r="B43" s="249" t="s">
        <v>171</v>
      </c>
      <c r="C43" s="52"/>
      <c r="D43" s="52"/>
      <c r="E43" s="239"/>
      <c r="F43" s="2"/>
      <c r="G43" s="13"/>
      <c r="H43" s="114" t="s">
        <v>162</v>
      </c>
      <c r="I43" s="111"/>
      <c r="J43" s="111"/>
      <c r="K43" s="155"/>
    </row>
    <row r="44" spans="1:51" customFormat="1">
      <c r="B44" s="251"/>
      <c r="F44" s="2"/>
      <c r="G44" s="13"/>
      <c r="H44" s="114" t="s">
        <v>163</v>
      </c>
      <c r="I44" s="111"/>
      <c r="J44" s="111"/>
      <c r="K44" s="155"/>
    </row>
    <row r="45" spans="1:51" customFormat="1">
      <c r="B45" s="154"/>
      <c r="H45" s="114" t="s">
        <v>116</v>
      </c>
      <c r="I45" s="111"/>
      <c r="J45" s="111"/>
      <c r="K45" s="155"/>
    </row>
    <row r="46" spans="1:51" customFormat="1">
      <c r="B46" s="1"/>
    </row>
  </sheetData>
  <mergeCells count="7">
    <mergeCell ref="H38:J38"/>
    <mergeCell ref="AA27:AC27"/>
    <mergeCell ref="L27:N27"/>
    <mergeCell ref="O27:Q27"/>
    <mergeCell ref="R27:T27"/>
    <mergeCell ref="U27:W27"/>
    <mergeCell ref="X27:Z27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72"/>
  <sheetViews>
    <sheetView topLeftCell="A16" zoomScale="70" zoomScaleNormal="70" workbookViewId="0">
      <selection activeCell="L29" sqref="L29"/>
    </sheetView>
  </sheetViews>
  <sheetFormatPr baseColWidth="10" defaultColWidth="10.7109375" defaultRowHeight="15"/>
  <cols>
    <col min="1" max="1" width="3.140625" customWidth="1"/>
    <col min="2" max="2" width="14.7109375" style="1" customWidth="1"/>
    <col min="3" max="3" width="40.7109375" customWidth="1"/>
    <col min="4" max="5" width="10.7109375" customWidth="1"/>
    <col min="6" max="6" width="10.7109375" style="2" customWidth="1"/>
    <col min="46" max="50" width="12.7109375" customWidth="1"/>
    <col min="51" max="16384" width="10.7109375" style="13"/>
  </cols>
  <sheetData>
    <row r="1" spans="2:10" ht="9" customHeight="1"/>
    <row r="3" spans="2:10" ht="9" customHeight="1" thickBot="1"/>
    <row r="4" spans="2:10" ht="27.75">
      <c r="B4" s="3" t="s">
        <v>175</v>
      </c>
      <c r="C4" s="4"/>
      <c r="D4" s="4"/>
      <c r="E4" s="4"/>
      <c r="F4" s="5"/>
      <c r="G4" s="6"/>
      <c r="H4" s="4"/>
      <c r="I4" s="4"/>
      <c r="J4" s="7"/>
    </row>
    <row r="5" spans="2:10" ht="24" thickBot="1">
      <c r="B5" s="8" t="s">
        <v>1</v>
      </c>
      <c r="C5" s="9"/>
      <c r="D5" s="9"/>
      <c r="E5" s="9"/>
      <c r="F5" s="10"/>
      <c r="G5" s="11"/>
      <c r="H5" s="9"/>
      <c r="I5" s="9"/>
      <c r="J5" s="12"/>
    </row>
    <row r="6" spans="2:10" ht="15" customHeight="1"/>
    <row r="7" spans="2:10" ht="15" customHeight="1"/>
    <row r="8" spans="2:10" ht="15" customHeight="1"/>
    <row r="9" spans="2:10" ht="15" customHeight="1"/>
    <row r="10" spans="2:10" ht="15" customHeight="1"/>
    <row r="11" spans="2:10" ht="15" customHeight="1"/>
    <row r="12" spans="2:10" ht="15" customHeight="1"/>
    <row r="13" spans="2:10" ht="15" customHeight="1"/>
    <row r="14" spans="2:10" ht="15" customHeight="1"/>
    <row r="15" spans="2:10" ht="15" customHeight="1"/>
    <row r="16" spans="2:10" ht="15" customHeight="1"/>
    <row r="17" spans="1:50" ht="15" customHeight="1"/>
    <row r="18" spans="1:50" ht="15" customHeight="1"/>
    <row r="19" spans="1:50" ht="15" customHeight="1"/>
    <row r="20" spans="1:50" ht="15" customHeight="1"/>
    <row r="21" spans="1:50" ht="15" customHeight="1"/>
    <row r="22" spans="1:50" ht="15" customHeight="1"/>
    <row r="23" spans="1:50" ht="15" customHeight="1"/>
    <row r="24" spans="1:50" ht="15" customHeight="1"/>
    <row r="25" spans="1:50" ht="15" customHeight="1"/>
    <row r="26" spans="1:50" s="17" customFormat="1" ht="5.25" customHeight="1" thickBot="1">
      <c r="A26" s="14"/>
      <c r="B26" s="15"/>
      <c r="C26" s="16"/>
      <c r="D26" s="16"/>
      <c r="E26" s="16"/>
      <c r="F26" s="14" t="s">
        <v>164</v>
      </c>
      <c r="G26" s="17" t="s">
        <v>56</v>
      </c>
      <c r="H26" s="14"/>
      <c r="I26" s="14"/>
      <c r="J26" s="14" t="s">
        <v>164</v>
      </c>
      <c r="K26" s="14" t="s">
        <v>56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22" customFormat="1" ht="45" customHeight="1" thickBot="1">
      <c r="A27" s="163"/>
      <c r="B27" s="162" t="s">
        <v>2</v>
      </c>
      <c r="C27" s="163" t="s">
        <v>3</v>
      </c>
      <c r="D27" s="162"/>
      <c r="E27" s="163"/>
      <c r="F27" s="163" t="s">
        <v>4</v>
      </c>
      <c r="G27" s="164" t="s">
        <v>165</v>
      </c>
      <c r="H27" s="163" t="s">
        <v>5</v>
      </c>
      <c r="I27" s="163" t="s">
        <v>6</v>
      </c>
      <c r="J27" s="163" t="s">
        <v>7</v>
      </c>
      <c r="K27" s="164" t="s">
        <v>166</v>
      </c>
      <c r="L27" s="255" t="s">
        <v>18</v>
      </c>
      <c r="M27" s="256"/>
      <c r="N27" s="257"/>
      <c r="O27" s="255" t="s">
        <v>17</v>
      </c>
      <c r="P27" s="256"/>
      <c r="Q27" s="257"/>
      <c r="R27" s="255" t="s">
        <v>20</v>
      </c>
      <c r="S27" s="256"/>
      <c r="T27" s="257"/>
      <c r="U27" s="255" t="s">
        <v>22</v>
      </c>
      <c r="V27" s="256"/>
      <c r="W27" s="257"/>
      <c r="X27" s="255" t="s">
        <v>24</v>
      </c>
      <c r="Y27" s="256"/>
      <c r="Z27" s="257"/>
    </row>
    <row r="28" spans="1:50" s="22" customFormat="1" ht="22.5" customHeight="1" thickBot="1">
      <c r="B28" s="162"/>
      <c r="C28" s="163"/>
      <c r="D28" s="162" t="s">
        <v>59</v>
      </c>
      <c r="E28" s="163" t="s">
        <v>60</v>
      </c>
      <c r="F28" s="173" t="s">
        <v>0</v>
      </c>
      <c r="G28" s="174" t="s">
        <v>0</v>
      </c>
      <c r="H28" s="173" t="s">
        <v>0</v>
      </c>
      <c r="I28" s="173" t="s">
        <v>0</v>
      </c>
      <c r="J28" s="173" t="s">
        <v>0</v>
      </c>
      <c r="K28" s="174" t="s">
        <v>0</v>
      </c>
      <c r="L28" s="21" t="s">
        <v>59</v>
      </c>
      <c r="M28" s="164" t="s">
        <v>60</v>
      </c>
      <c r="N28" s="21" t="s">
        <v>0</v>
      </c>
      <c r="O28" s="21" t="s">
        <v>59</v>
      </c>
      <c r="P28" s="21" t="s">
        <v>60</v>
      </c>
      <c r="Q28" s="21" t="s">
        <v>0</v>
      </c>
      <c r="R28" s="21" t="s">
        <v>59</v>
      </c>
      <c r="S28" s="21" t="s">
        <v>60</v>
      </c>
      <c r="T28" s="21" t="s">
        <v>0</v>
      </c>
      <c r="U28" s="21" t="s">
        <v>59</v>
      </c>
      <c r="V28" s="21" t="s">
        <v>60</v>
      </c>
      <c r="W28" s="21" t="s">
        <v>0</v>
      </c>
      <c r="X28" s="21" t="s">
        <v>59</v>
      </c>
      <c r="Y28" s="21" t="s">
        <v>60</v>
      </c>
      <c r="Z28" s="21" t="s">
        <v>0</v>
      </c>
    </row>
    <row r="29" spans="1:50" ht="30" customHeight="1">
      <c r="A29" s="23"/>
      <c r="B29" s="24" t="s">
        <v>8</v>
      </c>
      <c r="C29" s="175" t="s">
        <v>9</v>
      </c>
      <c r="D29" s="182">
        <v>4.9800000000000004</v>
      </c>
      <c r="E29" s="183">
        <v>4.84</v>
      </c>
      <c r="F29" s="26">
        <v>4.93</v>
      </c>
      <c r="G29" s="218">
        <v>4.8</v>
      </c>
      <c r="H29" s="28">
        <v>141</v>
      </c>
      <c r="I29" s="28">
        <v>32</v>
      </c>
      <c r="J29" s="54">
        <v>0.22700000000000001</v>
      </c>
      <c r="K29" s="222">
        <v>0.19470000000000001</v>
      </c>
      <c r="L29" s="226">
        <v>5.4</v>
      </c>
      <c r="M29" s="213">
        <v>4.3499999999999996</v>
      </c>
      <c r="N29" s="29">
        <v>5.0199999999999996</v>
      </c>
      <c r="O29" s="29">
        <v>4.6500000000000004</v>
      </c>
      <c r="P29" s="29">
        <v>4.09</v>
      </c>
      <c r="Q29" s="29">
        <v>4.43</v>
      </c>
      <c r="R29" s="29"/>
      <c r="S29" s="29"/>
      <c r="T29" s="29"/>
      <c r="U29" s="29">
        <v>4.8099999999999996</v>
      </c>
      <c r="V29" s="29">
        <v>5.08</v>
      </c>
      <c r="W29" s="29">
        <v>4.92</v>
      </c>
      <c r="X29" s="29">
        <v>5.16</v>
      </c>
      <c r="Y29" s="29">
        <v>4.6100000000000003</v>
      </c>
      <c r="Z29" s="29">
        <v>4.9400000000000004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30" customHeight="1">
      <c r="A30" s="102"/>
      <c r="B30" s="24" t="s">
        <v>11</v>
      </c>
      <c r="C30" s="175" t="s">
        <v>12</v>
      </c>
      <c r="D30" s="182">
        <v>5.84</v>
      </c>
      <c r="E30" s="183"/>
      <c r="F30" s="103">
        <v>5.84</v>
      </c>
      <c r="G30" s="219">
        <v>4.84</v>
      </c>
      <c r="H30" s="105">
        <v>14</v>
      </c>
      <c r="I30" s="105">
        <v>2</v>
      </c>
      <c r="J30" s="217">
        <v>0.1429</v>
      </c>
      <c r="K30" s="223">
        <v>0.17649999999999999</v>
      </c>
      <c r="L30" s="226">
        <v>6.5</v>
      </c>
      <c r="M30" s="213"/>
      <c r="N30" s="29">
        <v>6.5</v>
      </c>
      <c r="O30" s="29">
        <v>3.5</v>
      </c>
      <c r="P30" s="29"/>
      <c r="Q30" s="29">
        <v>3.5</v>
      </c>
      <c r="R30" s="29">
        <v>5.44</v>
      </c>
      <c r="S30" s="29">
        <v>5</v>
      </c>
      <c r="T30" s="29">
        <v>5.29</v>
      </c>
      <c r="U30" s="29">
        <v>6.11</v>
      </c>
      <c r="V30" s="29"/>
      <c r="W30" s="29">
        <v>6.11</v>
      </c>
      <c r="X30" s="29">
        <v>5.5</v>
      </c>
      <c r="Y30" s="29"/>
      <c r="Z30" s="29">
        <v>5.5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30" customHeight="1" thickBot="1">
      <c r="A31" s="30"/>
      <c r="B31" s="31"/>
      <c r="C31" s="176" t="s">
        <v>89</v>
      </c>
      <c r="D31" s="184"/>
      <c r="E31" s="185"/>
      <c r="F31" s="33"/>
      <c r="G31" s="220"/>
      <c r="H31" s="35">
        <v>1</v>
      </c>
      <c r="I31" s="35">
        <v>0</v>
      </c>
      <c r="J31" s="55">
        <v>0</v>
      </c>
      <c r="K31" s="224"/>
      <c r="L31" s="215"/>
      <c r="M31" s="21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30" customHeight="1" thickBot="1">
      <c r="A32" s="37"/>
      <c r="B32" s="38"/>
      <c r="C32" s="39" t="str">
        <f>+[2]Centros!C33</f>
        <v>Facultade de Historia</v>
      </c>
      <c r="D32" s="169">
        <v>5.0599999999999996</v>
      </c>
      <c r="E32" s="170">
        <v>4.84</v>
      </c>
      <c r="F32" s="177">
        <v>4.9800000000000004</v>
      </c>
      <c r="G32" s="221">
        <v>4.8099999999999996</v>
      </c>
      <c r="H32" s="42">
        <v>156</v>
      </c>
      <c r="I32" s="42">
        <v>34</v>
      </c>
      <c r="J32" s="56">
        <v>0.21790000000000001</v>
      </c>
      <c r="K32" s="224">
        <v>0.1923</v>
      </c>
      <c r="L32" s="214">
        <v>5.51</v>
      </c>
      <c r="M32" s="214">
        <v>4.3499999999999996</v>
      </c>
      <c r="N32" s="43">
        <v>5.12</v>
      </c>
      <c r="O32" s="43">
        <v>4.53</v>
      </c>
      <c r="P32" s="43">
        <v>4.09</v>
      </c>
      <c r="Q32" s="43">
        <v>4.37</v>
      </c>
      <c r="R32" s="43">
        <v>5.44</v>
      </c>
      <c r="S32" s="43">
        <v>5</v>
      </c>
      <c r="T32" s="43">
        <v>5.29</v>
      </c>
      <c r="U32" s="43">
        <v>4.9400000000000004</v>
      </c>
      <c r="V32" s="43">
        <v>5.08</v>
      </c>
      <c r="W32" s="43">
        <v>4.99</v>
      </c>
      <c r="X32" s="43">
        <v>5.19</v>
      </c>
      <c r="Y32" s="43">
        <v>4.6100000000000003</v>
      </c>
      <c r="Z32" s="43">
        <v>4.9800000000000004</v>
      </c>
      <c r="AA32" s="44"/>
      <c r="AB32" s="44"/>
      <c r="AC32" s="44"/>
      <c r="AD32" s="44"/>
      <c r="AE32" s="44"/>
      <c r="AF32" s="44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30" customHeight="1" thickBot="1">
      <c r="A33" s="37"/>
      <c r="B33" s="38"/>
      <c r="C33" s="39" t="s">
        <v>53</v>
      </c>
      <c r="D33" s="169"/>
      <c r="E33" s="170"/>
      <c r="F33" s="177"/>
      <c r="G33" s="221">
        <v>4.3499999999999996</v>
      </c>
      <c r="H33" s="97"/>
      <c r="I33" s="42"/>
      <c r="J33" s="56"/>
      <c r="K33" s="225">
        <v>0.20649999999999999</v>
      </c>
      <c r="L33" s="214"/>
      <c r="M33" s="21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  <c r="AB33" s="44"/>
      <c r="AC33" s="44"/>
      <c r="AD33" s="44"/>
      <c r="AE33" s="44"/>
      <c r="AF33" s="44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30" customHeight="1" thickBot="1">
      <c r="A34" s="37"/>
      <c r="B34" s="38"/>
      <c r="C34" s="39" t="s">
        <v>54</v>
      </c>
      <c r="D34" s="169">
        <v>4.24</v>
      </c>
      <c r="E34" s="170">
        <v>4.34</v>
      </c>
      <c r="F34" s="177">
        <v>4.3</v>
      </c>
      <c r="G34" s="221">
        <v>4.26</v>
      </c>
      <c r="H34" s="97">
        <v>17529</v>
      </c>
      <c r="I34" s="97">
        <v>3075</v>
      </c>
      <c r="J34" s="56">
        <v>0.1754</v>
      </c>
      <c r="K34" s="225">
        <v>0.16270000000000001</v>
      </c>
      <c r="L34" s="214">
        <v>4.74</v>
      </c>
      <c r="M34" s="216">
        <v>4.97</v>
      </c>
      <c r="N34" s="43">
        <v>4.88</v>
      </c>
      <c r="O34" s="43">
        <v>3.74</v>
      </c>
      <c r="P34" s="43">
        <v>3.81</v>
      </c>
      <c r="Q34" s="43">
        <v>3.78</v>
      </c>
      <c r="R34" s="43">
        <v>3.83</v>
      </c>
      <c r="S34" s="43">
        <v>4.13</v>
      </c>
      <c r="T34" s="43">
        <v>4.01</v>
      </c>
      <c r="U34" s="43">
        <v>4.0999999999999996</v>
      </c>
      <c r="V34" s="43">
        <v>4.22</v>
      </c>
      <c r="W34" s="43">
        <v>4.17</v>
      </c>
      <c r="X34" s="43">
        <v>4.53</v>
      </c>
      <c r="Y34" s="43">
        <v>4.47</v>
      </c>
      <c r="Z34" s="43">
        <v>4.51</v>
      </c>
      <c r="AA34" s="44"/>
      <c r="AB34" s="44"/>
      <c r="AC34" s="44"/>
      <c r="AD34" s="44"/>
      <c r="AE34" s="44"/>
      <c r="AF34" s="44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thickBot="1"/>
    <row r="36" spans="1:50" customFormat="1" ht="19.5" thickBot="1">
      <c r="B36" s="45" t="s">
        <v>15</v>
      </c>
      <c r="C36" s="46"/>
      <c r="D36" s="46"/>
      <c r="E36" s="46"/>
      <c r="F36" s="46"/>
      <c r="G36" s="46"/>
      <c r="H36" s="46"/>
      <c r="I36" s="4"/>
      <c r="J36" s="4"/>
      <c r="K36" s="4"/>
      <c r="L36" s="4"/>
      <c r="M36" s="7"/>
      <c r="N36" s="13"/>
      <c r="O36" s="13"/>
    </row>
    <row r="37" spans="1:50" customFormat="1">
      <c r="B37" s="47">
        <v>71</v>
      </c>
      <c r="C37" s="48" t="s">
        <v>16</v>
      </c>
      <c r="D37" s="48"/>
      <c r="E37" s="48"/>
      <c r="F37" s="49"/>
      <c r="G37" s="49"/>
      <c r="H37" s="49"/>
      <c r="I37" s="13"/>
      <c r="J37" s="13"/>
      <c r="K37" s="13"/>
      <c r="L37" s="13"/>
      <c r="M37" s="50"/>
      <c r="N37" s="13"/>
      <c r="O37" s="13"/>
    </row>
    <row r="38" spans="1:50" customFormat="1">
      <c r="B38" s="47">
        <v>72</v>
      </c>
      <c r="C38" s="48" t="s">
        <v>19</v>
      </c>
      <c r="D38" s="48"/>
      <c r="E38" s="48"/>
      <c r="F38" s="49"/>
      <c r="G38" s="49"/>
      <c r="H38" s="49"/>
      <c r="I38" s="13"/>
      <c r="J38" s="13"/>
      <c r="K38" s="13"/>
      <c r="L38" s="13"/>
      <c r="M38" s="50"/>
      <c r="N38" s="13"/>
      <c r="O38" s="13"/>
    </row>
    <row r="39" spans="1:50" customFormat="1">
      <c r="B39" s="47">
        <v>73</v>
      </c>
      <c r="C39" s="48" t="s">
        <v>21</v>
      </c>
      <c r="D39" s="48"/>
      <c r="E39" s="48"/>
      <c r="F39" s="49"/>
      <c r="G39" s="49"/>
      <c r="H39" s="49"/>
      <c r="I39" s="13"/>
      <c r="J39" s="13"/>
      <c r="K39" s="13"/>
      <c r="L39" s="13"/>
      <c r="M39" s="50"/>
      <c r="N39" s="13"/>
      <c r="O39" s="13"/>
    </row>
    <row r="40" spans="1:50" customFormat="1">
      <c r="B40" s="47">
        <v>74</v>
      </c>
      <c r="C40" s="48" t="s">
        <v>23</v>
      </c>
      <c r="D40" s="48"/>
      <c r="E40" s="48"/>
      <c r="F40" s="49"/>
      <c r="G40" s="49"/>
      <c r="H40" s="49"/>
      <c r="I40" s="13"/>
      <c r="J40" s="13"/>
      <c r="K40" s="13"/>
      <c r="L40" s="13"/>
      <c r="M40" s="50"/>
      <c r="N40" s="13"/>
      <c r="O40" s="13"/>
    </row>
    <row r="41" spans="1:50" customFormat="1" ht="15.75" thickBot="1">
      <c r="B41" s="51">
        <v>75</v>
      </c>
      <c r="C41" s="52" t="s">
        <v>25</v>
      </c>
      <c r="D41" s="52"/>
      <c r="E41" s="52"/>
      <c r="F41" s="53"/>
      <c r="G41" s="53"/>
      <c r="H41" s="53"/>
      <c r="I41" s="9"/>
      <c r="J41" s="9"/>
      <c r="K41" s="9"/>
      <c r="L41" s="9"/>
      <c r="M41" s="12"/>
      <c r="N41" s="13"/>
      <c r="O41" s="13"/>
    </row>
    <row r="42" spans="1:50" customFormat="1" ht="19.5" thickBot="1">
      <c r="B42" s="60" t="s">
        <v>10</v>
      </c>
      <c r="C42" s="48"/>
      <c r="D42" s="48"/>
      <c r="E42" s="48"/>
      <c r="F42" s="49"/>
      <c r="G42" s="49"/>
      <c r="H42" s="49"/>
      <c r="I42" s="13"/>
      <c r="J42" s="13"/>
      <c r="K42" s="13"/>
      <c r="L42" s="13"/>
      <c r="M42" s="50"/>
      <c r="N42" s="113" t="s">
        <v>58</v>
      </c>
    </row>
    <row r="43" spans="1:50" customFormat="1" ht="15.75" thickBot="1">
      <c r="B43" s="64" t="s">
        <v>42</v>
      </c>
      <c r="C43" s="65"/>
      <c r="D43" s="65"/>
      <c r="E43" s="65"/>
      <c r="F43" s="66"/>
      <c r="G43" s="66"/>
      <c r="H43" s="66"/>
      <c r="I43" s="61"/>
      <c r="J43" s="61"/>
      <c r="K43" s="61"/>
      <c r="L43" s="61"/>
      <c r="M43" s="62"/>
      <c r="N43" s="63"/>
    </row>
    <row r="44" spans="1:50" customFormat="1" ht="18">
      <c r="B44" s="76" t="s">
        <v>26</v>
      </c>
      <c r="C44" s="77"/>
      <c r="D44" s="77"/>
      <c r="E44" s="77"/>
      <c r="F44" s="78"/>
      <c r="G44" s="78"/>
      <c r="H44" s="78"/>
      <c r="I44" s="79"/>
      <c r="J44" s="79"/>
      <c r="K44" s="79"/>
      <c r="L44" s="79"/>
      <c r="M44" s="80"/>
      <c r="N44" s="260">
        <v>74</v>
      </c>
      <c r="P44" s="254" t="s">
        <v>108</v>
      </c>
      <c r="Q44" s="254"/>
      <c r="R44" s="254"/>
    </row>
    <row r="45" spans="1:50" customFormat="1">
      <c r="B45" s="81">
        <v>1</v>
      </c>
      <c r="C45" s="82" t="s">
        <v>28</v>
      </c>
      <c r="D45" s="82"/>
      <c r="E45" s="82"/>
      <c r="F45" s="83"/>
      <c r="G45" s="83"/>
      <c r="H45" s="83"/>
      <c r="I45" s="84"/>
      <c r="J45" s="84"/>
      <c r="K45" s="84"/>
      <c r="L45" s="84"/>
      <c r="M45" s="85"/>
      <c r="N45" s="261"/>
      <c r="P45" s="111"/>
      <c r="Q45" s="111"/>
      <c r="R45" s="111"/>
    </row>
    <row r="46" spans="1:50" customFormat="1">
      <c r="B46" s="81">
        <v>2</v>
      </c>
      <c r="C46" s="82" t="s">
        <v>29</v>
      </c>
      <c r="D46" s="82"/>
      <c r="E46" s="82"/>
      <c r="F46" s="83"/>
      <c r="G46" s="83"/>
      <c r="H46" s="83"/>
      <c r="I46" s="84"/>
      <c r="J46" s="84"/>
      <c r="K46" s="84"/>
      <c r="L46" s="84"/>
      <c r="M46" s="85"/>
      <c r="N46" s="261"/>
      <c r="P46" s="114" t="s">
        <v>109</v>
      </c>
      <c r="Q46" s="111"/>
      <c r="R46" s="111"/>
    </row>
    <row r="47" spans="1:50" customFormat="1">
      <c r="B47" s="86" t="s">
        <v>27</v>
      </c>
      <c r="C47" s="82"/>
      <c r="D47" s="82"/>
      <c r="E47" s="82"/>
      <c r="F47" s="83"/>
      <c r="G47" s="83"/>
      <c r="H47" s="83"/>
      <c r="I47" s="84"/>
      <c r="J47" s="84"/>
      <c r="K47" s="84"/>
      <c r="L47" s="84"/>
      <c r="M47" s="85"/>
      <c r="N47" s="261"/>
      <c r="P47" s="114" t="s">
        <v>110</v>
      </c>
      <c r="Q47" s="111"/>
      <c r="R47" s="111"/>
    </row>
    <row r="48" spans="1:50" customFormat="1">
      <c r="B48" s="81">
        <v>3</v>
      </c>
      <c r="C48" s="82" t="s">
        <v>30</v>
      </c>
      <c r="D48" s="82"/>
      <c r="E48" s="82"/>
      <c r="F48" s="83"/>
      <c r="G48" s="83"/>
      <c r="H48" s="83"/>
      <c r="I48" s="84"/>
      <c r="J48" s="84"/>
      <c r="K48" s="84"/>
      <c r="L48" s="84"/>
      <c r="M48" s="85"/>
      <c r="N48" s="261"/>
      <c r="P48" s="114" t="s">
        <v>111</v>
      </c>
      <c r="Q48" s="111"/>
      <c r="R48" s="111"/>
    </row>
    <row r="49" spans="2:18" customFormat="1">
      <c r="B49" s="81">
        <v>4</v>
      </c>
      <c r="C49" s="82" t="s">
        <v>31</v>
      </c>
      <c r="D49" s="82"/>
      <c r="E49" s="82"/>
      <c r="F49" s="83"/>
      <c r="G49" s="83"/>
      <c r="H49" s="83"/>
      <c r="I49" s="84"/>
      <c r="J49" s="84"/>
      <c r="K49" s="84"/>
      <c r="L49" s="84"/>
      <c r="M49" s="85"/>
      <c r="N49" s="261"/>
      <c r="P49" s="114" t="s">
        <v>112</v>
      </c>
      <c r="Q49" s="111"/>
      <c r="R49" s="111"/>
    </row>
    <row r="50" spans="2:18" customFormat="1">
      <c r="B50" s="81">
        <v>5</v>
      </c>
      <c r="C50" s="82" t="s">
        <v>32</v>
      </c>
      <c r="D50" s="82"/>
      <c r="E50" s="82"/>
      <c r="F50" s="83"/>
      <c r="G50" s="83"/>
      <c r="H50" s="83"/>
      <c r="I50" s="84"/>
      <c r="J50" s="84"/>
      <c r="K50" s="84"/>
      <c r="L50" s="84"/>
      <c r="M50" s="85"/>
      <c r="N50" s="261"/>
      <c r="P50" s="114" t="s">
        <v>113</v>
      </c>
      <c r="Q50" s="111"/>
      <c r="R50" s="111"/>
    </row>
    <row r="51" spans="2:18" customFormat="1">
      <c r="B51" s="81">
        <v>6</v>
      </c>
      <c r="C51" s="82" t="s">
        <v>33</v>
      </c>
      <c r="D51" s="82"/>
      <c r="E51" s="82"/>
      <c r="F51" s="83"/>
      <c r="G51" s="83"/>
      <c r="H51" s="83"/>
      <c r="I51" s="84"/>
      <c r="J51" s="84"/>
      <c r="K51" s="84"/>
      <c r="L51" s="84"/>
      <c r="M51" s="85"/>
      <c r="N51" s="261"/>
      <c r="P51" s="114" t="s">
        <v>114</v>
      </c>
      <c r="Q51" s="111"/>
      <c r="R51" s="111"/>
    </row>
    <row r="52" spans="2:18" customFormat="1">
      <c r="B52" s="81">
        <v>7</v>
      </c>
      <c r="C52" s="82" t="s">
        <v>34</v>
      </c>
      <c r="D52" s="82"/>
      <c r="E52" s="82"/>
      <c r="F52" s="83"/>
      <c r="G52" s="83"/>
      <c r="H52" s="83"/>
      <c r="I52" s="84"/>
      <c r="J52" s="84"/>
      <c r="K52" s="84"/>
      <c r="L52" s="84"/>
      <c r="M52" s="85"/>
      <c r="N52" s="261"/>
      <c r="P52" s="114" t="s">
        <v>115</v>
      </c>
      <c r="Q52" s="111"/>
      <c r="R52" s="111"/>
    </row>
    <row r="53" spans="2:18" customFormat="1">
      <c r="B53" s="81">
        <v>8</v>
      </c>
      <c r="C53" s="82" t="s">
        <v>35</v>
      </c>
      <c r="D53" s="82"/>
      <c r="E53" s="82"/>
      <c r="F53" s="83"/>
      <c r="G53" s="83"/>
      <c r="H53" s="83"/>
      <c r="I53" s="84"/>
      <c r="J53" s="84"/>
      <c r="K53" s="84"/>
      <c r="L53" s="84"/>
      <c r="M53" s="85"/>
      <c r="N53" s="261"/>
      <c r="P53" s="114" t="s">
        <v>116</v>
      </c>
      <c r="Q53" s="111"/>
      <c r="R53" s="111"/>
    </row>
    <row r="54" spans="2:18" customFormat="1" ht="15.75" thickBot="1">
      <c r="B54" s="87">
        <v>9</v>
      </c>
      <c r="C54" s="88" t="s">
        <v>36</v>
      </c>
      <c r="D54" s="88"/>
      <c r="E54" s="88"/>
      <c r="F54" s="89"/>
      <c r="G54" s="89"/>
      <c r="H54" s="89"/>
      <c r="I54" s="90"/>
      <c r="J54" s="90"/>
      <c r="K54" s="90"/>
      <c r="L54" s="90"/>
      <c r="M54" s="91"/>
      <c r="N54" s="262"/>
    </row>
    <row r="55" spans="2:18" customFormat="1">
      <c r="B55" s="67" t="s">
        <v>37</v>
      </c>
      <c r="C55" s="68"/>
      <c r="D55" s="68"/>
      <c r="E55" s="68"/>
      <c r="F55" s="69"/>
      <c r="G55" s="69"/>
      <c r="H55" s="69"/>
      <c r="I55" s="70"/>
      <c r="J55" s="70"/>
      <c r="K55" s="70"/>
      <c r="L55" s="70"/>
      <c r="M55" s="71"/>
      <c r="N55" s="258">
        <v>73</v>
      </c>
    </row>
    <row r="56" spans="2:18" customFormat="1" ht="15.75" thickBot="1">
      <c r="B56" s="72">
        <v>10</v>
      </c>
      <c r="C56" s="73" t="s">
        <v>38</v>
      </c>
      <c r="D56" s="73"/>
      <c r="E56" s="73"/>
      <c r="F56" s="74"/>
      <c r="G56" s="74"/>
      <c r="H56" s="74"/>
      <c r="I56" s="75"/>
      <c r="J56" s="75"/>
      <c r="K56" s="75"/>
      <c r="L56" s="75"/>
      <c r="M56" s="92"/>
      <c r="N56" s="259"/>
    </row>
    <row r="57" spans="2:18" customFormat="1">
      <c r="B57" s="76" t="s">
        <v>39</v>
      </c>
      <c r="C57" s="77"/>
      <c r="D57" s="77"/>
      <c r="E57" s="77"/>
      <c r="F57" s="78"/>
      <c r="G57" s="78"/>
      <c r="H57" s="78"/>
      <c r="I57" s="79"/>
      <c r="J57" s="79"/>
      <c r="K57" s="79"/>
      <c r="L57" s="79"/>
      <c r="M57" s="93"/>
      <c r="N57" s="260">
        <v>71</v>
      </c>
    </row>
    <row r="58" spans="2:18" customFormat="1">
      <c r="B58" s="81">
        <v>11</v>
      </c>
      <c r="C58" s="82" t="s">
        <v>40</v>
      </c>
      <c r="D58" s="82"/>
      <c r="E58" s="82"/>
      <c r="F58" s="83"/>
      <c r="G58" s="83"/>
      <c r="H58" s="83"/>
      <c r="I58" s="84"/>
      <c r="J58" s="84"/>
      <c r="K58" s="84"/>
      <c r="L58" s="84"/>
      <c r="M58" s="94"/>
      <c r="N58" s="261"/>
    </row>
    <row r="59" spans="2:18" customFormat="1" ht="15.75" thickBot="1">
      <c r="B59" s="87">
        <v>12</v>
      </c>
      <c r="C59" s="88" t="s">
        <v>41</v>
      </c>
      <c r="D59" s="88"/>
      <c r="E59" s="88"/>
      <c r="F59" s="89"/>
      <c r="G59" s="89"/>
      <c r="H59" s="89"/>
      <c r="I59" s="90"/>
      <c r="J59" s="90"/>
      <c r="K59" s="90"/>
      <c r="L59" s="90"/>
      <c r="M59" s="95"/>
      <c r="N59" s="262"/>
    </row>
    <row r="60" spans="2:18" customFormat="1" ht="15.75" thickBot="1">
      <c r="B60" s="57" t="s">
        <v>43</v>
      </c>
      <c r="C60" s="48"/>
      <c r="D60" s="48"/>
      <c r="E60" s="48"/>
      <c r="F60" s="49"/>
      <c r="G60" s="49"/>
      <c r="H60" s="49"/>
      <c r="I60" s="13"/>
      <c r="J60" s="13"/>
      <c r="K60" s="13"/>
      <c r="L60" s="13"/>
      <c r="M60" s="50"/>
    </row>
    <row r="61" spans="2:18" customFormat="1">
      <c r="B61" s="67" t="s">
        <v>44</v>
      </c>
      <c r="C61" s="68"/>
      <c r="D61" s="68"/>
      <c r="E61" s="68"/>
      <c r="F61" s="69"/>
      <c r="G61" s="69"/>
      <c r="H61" s="69"/>
      <c r="I61" s="70"/>
      <c r="J61" s="70"/>
      <c r="K61" s="70"/>
      <c r="L61" s="70"/>
      <c r="M61" s="96"/>
      <c r="N61" s="258">
        <v>72</v>
      </c>
    </row>
    <row r="62" spans="2:18" customFormat="1" ht="15.75" thickBot="1">
      <c r="B62" s="72">
        <v>1</v>
      </c>
      <c r="C62" s="73" t="s">
        <v>45</v>
      </c>
      <c r="D62" s="73"/>
      <c r="E62" s="73"/>
      <c r="F62" s="74"/>
      <c r="G62" s="74"/>
      <c r="H62" s="74"/>
      <c r="I62" s="75"/>
      <c r="J62" s="75"/>
      <c r="K62" s="75"/>
      <c r="L62" s="75"/>
      <c r="M62" s="92"/>
      <c r="N62" s="259"/>
    </row>
    <row r="63" spans="2:18" customFormat="1">
      <c r="B63" s="76" t="s">
        <v>46</v>
      </c>
      <c r="C63" s="77"/>
      <c r="D63" s="77"/>
      <c r="E63" s="77"/>
      <c r="F63" s="78"/>
      <c r="G63" s="78"/>
      <c r="H63" s="78"/>
      <c r="I63" s="79"/>
      <c r="J63" s="79"/>
      <c r="K63" s="79"/>
      <c r="L63" s="79"/>
      <c r="M63" s="93"/>
      <c r="N63" s="260">
        <v>75</v>
      </c>
    </row>
    <row r="64" spans="2:18" customFormat="1">
      <c r="B64" s="81">
        <v>2</v>
      </c>
      <c r="C64" s="82" t="s">
        <v>47</v>
      </c>
      <c r="D64" s="82"/>
      <c r="E64" s="82"/>
      <c r="F64" s="83"/>
      <c r="G64" s="83"/>
      <c r="H64" s="83"/>
      <c r="I64" s="84"/>
      <c r="J64" s="84"/>
      <c r="K64" s="84"/>
      <c r="L64" s="84"/>
      <c r="M64" s="94"/>
      <c r="N64" s="261"/>
    </row>
    <row r="65" spans="2:15" customFormat="1">
      <c r="B65" s="81">
        <v>3</v>
      </c>
      <c r="C65" s="82" t="s">
        <v>48</v>
      </c>
      <c r="D65" s="82"/>
      <c r="E65" s="82"/>
      <c r="F65" s="83"/>
      <c r="G65" s="83"/>
      <c r="H65" s="83"/>
      <c r="I65" s="84"/>
      <c r="J65" s="84"/>
      <c r="K65" s="84"/>
      <c r="L65" s="84"/>
      <c r="M65" s="94"/>
      <c r="N65" s="261"/>
    </row>
    <row r="66" spans="2:15" customFormat="1">
      <c r="B66" s="81">
        <v>4</v>
      </c>
      <c r="C66" s="82" t="s">
        <v>49</v>
      </c>
      <c r="D66" s="82"/>
      <c r="E66" s="82"/>
      <c r="F66" s="83"/>
      <c r="G66" s="83"/>
      <c r="H66" s="83"/>
      <c r="I66" s="84"/>
      <c r="J66" s="84"/>
      <c r="K66" s="84"/>
      <c r="L66" s="84"/>
      <c r="M66" s="94"/>
      <c r="N66" s="261"/>
    </row>
    <row r="67" spans="2:15" customFormat="1" ht="15.75" thickBot="1">
      <c r="B67" s="87">
        <v>5</v>
      </c>
      <c r="C67" s="88" t="s">
        <v>50</v>
      </c>
      <c r="D67" s="88"/>
      <c r="E67" s="88"/>
      <c r="F67" s="89"/>
      <c r="G67" s="89"/>
      <c r="H67" s="89"/>
      <c r="I67" s="90"/>
      <c r="J67" s="90"/>
      <c r="K67" s="90"/>
      <c r="L67" s="90"/>
      <c r="M67" s="95"/>
      <c r="N67" s="262"/>
    </row>
    <row r="68" spans="2:15" customFormat="1">
      <c r="B68" s="47"/>
      <c r="C68" s="48"/>
      <c r="D68" s="48"/>
      <c r="E68" s="48"/>
      <c r="F68" s="49"/>
      <c r="G68" s="49"/>
      <c r="H68" s="49"/>
      <c r="I68" s="13"/>
      <c r="J68" s="13"/>
      <c r="K68" s="13"/>
      <c r="L68" s="13"/>
      <c r="M68" s="50"/>
    </row>
    <row r="69" spans="2:15" customFormat="1">
      <c r="B69" s="58" t="s">
        <v>51</v>
      </c>
      <c r="C69" s="48"/>
      <c r="D69" s="48"/>
      <c r="E69" s="48"/>
      <c r="F69" s="49"/>
      <c r="G69" s="49"/>
      <c r="H69" s="49"/>
      <c r="I69" s="13"/>
      <c r="J69" s="13"/>
      <c r="K69" s="13"/>
      <c r="L69" s="13"/>
      <c r="M69" s="50"/>
    </row>
    <row r="70" spans="2:15" customFormat="1" ht="15.75" thickBot="1">
      <c r="B70" s="59" t="s">
        <v>52</v>
      </c>
      <c r="C70" s="52"/>
      <c r="D70" s="52"/>
      <c r="E70" s="52"/>
      <c r="F70" s="53"/>
      <c r="G70" s="53"/>
      <c r="H70" s="53"/>
      <c r="I70" s="9"/>
      <c r="J70" s="9"/>
      <c r="K70" s="9"/>
      <c r="L70" s="9"/>
      <c r="M70" s="12"/>
      <c r="N70" s="13"/>
      <c r="O70" s="13"/>
    </row>
    <row r="72" spans="2:15" ht="18.75">
      <c r="B72" s="101" t="s">
        <v>88</v>
      </c>
    </row>
  </sheetData>
  <mergeCells count="11">
    <mergeCell ref="O27:Q27"/>
    <mergeCell ref="R27:T27"/>
    <mergeCell ref="U27:W27"/>
    <mergeCell ref="X27:Z27"/>
    <mergeCell ref="N44:N54"/>
    <mergeCell ref="P44:R44"/>
    <mergeCell ref="N55:N56"/>
    <mergeCell ref="N57:N59"/>
    <mergeCell ref="N61:N62"/>
    <mergeCell ref="N63:N67"/>
    <mergeCell ref="L27:N2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9"/>
  <sheetViews>
    <sheetView topLeftCell="A7" zoomScale="70" zoomScaleNormal="70" workbookViewId="0">
      <selection activeCell="R68" sqref="R68"/>
    </sheetView>
  </sheetViews>
  <sheetFormatPr baseColWidth="10" defaultColWidth="10.7109375" defaultRowHeight="15"/>
  <cols>
    <col min="1" max="1" width="3.140625" customWidth="1"/>
    <col min="2" max="2" width="14.7109375" style="1" customWidth="1"/>
    <col min="3" max="3" width="40.7109375" customWidth="1"/>
    <col min="4" max="5" width="10.7109375" customWidth="1"/>
    <col min="6" max="6" width="10.7109375" style="2" customWidth="1"/>
    <col min="14" max="14" width="10.7109375" customWidth="1"/>
    <col min="46" max="50" width="12.7109375" customWidth="1"/>
    <col min="51" max="16384" width="10.7109375" style="13"/>
  </cols>
  <sheetData>
    <row r="1" spans="2:10" ht="9" customHeight="1"/>
    <row r="3" spans="2:10" ht="9" customHeight="1" thickBot="1"/>
    <row r="4" spans="2:10" ht="27.75">
      <c r="B4" s="3" t="s">
        <v>118</v>
      </c>
      <c r="C4" s="4"/>
      <c r="D4" s="4"/>
      <c r="E4" s="4"/>
      <c r="F4" s="5"/>
      <c r="G4" s="6"/>
      <c r="H4" s="4"/>
      <c r="I4" s="4"/>
      <c r="J4" s="7"/>
    </row>
    <row r="5" spans="2:10" ht="24" thickBot="1">
      <c r="B5" s="8" t="s">
        <v>1</v>
      </c>
      <c r="C5" s="9"/>
      <c r="D5" s="9"/>
      <c r="E5" s="9"/>
      <c r="F5" s="10"/>
      <c r="G5" s="11"/>
      <c r="H5" s="9"/>
      <c r="I5" s="9"/>
      <c r="J5" s="12"/>
    </row>
    <row r="6" spans="2:10" ht="15" customHeight="1"/>
    <row r="7" spans="2:10" ht="15" customHeight="1"/>
    <row r="8" spans="2:10" ht="15" customHeight="1"/>
    <row r="9" spans="2:10" ht="15" customHeight="1"/>
    <row r="10" spans="2:10" ht="15" customHeight="1"/>
    <row r="11" spans="2:10" ht="15" customHeight="1"/>
    <row r="12" spans="2:10" ht="15" customHeight="1"/>
    <row r="13" spans="2:10" ht="15" customHeight="1"/>
    <row r="14" spans="2:10" ht="15" customHeight="1"/>
    <row r="15" spans="2:10" ht="15" customHeight="1"/>
    <row r="16" spans="2:10" ht="15" customHeight="1"/>
    <row r="17" spans="1:50" ht="15" customHeight="1"/>
    <row r="18" spans="1:50" ht="15" customHeight="1"/>
    <row r="19" spans="1:50" ht="15" customHeight="1"/>
    <row r="20" spans="1:50" ht="15" customHeight="1"/>
    <row r="21" spans="1:50" ht="15" customHeight="1"/>
    <row r="22" spans="1:50" ht="15" customHeight="1"/>
    <row r="23" spans="1:50" ht="15" customHeight="1"/>
    <row r="24" spans="1:50" ht="15" customHeight="1"/>
    <row r="25" spans="1:50" ht="15" customHeight="1"/>
    <row r="26" spans="1:50" s="17" customFormat="1" ht="5.25" customHeight="1" thickBot="1">
      <c r="A26" s="14"/>
      <c r="B26" s="15"/>
      <c r="C26" s="16"/>
      <c r="D26" s="16"/>
      <c r="E26" s="16"/>
      <c r="F26" s="14" t="s">
        <v>56</v>
      </c>
      <c r="G26" s="17" t="s">
        <v>57</v>
      </c>
      <c r="H26" s="14"/>
      <c r="I26" s="14"/>
      <c r="J26" s="14" t="s">
        <v>56</v>
      </c>
      <c r="K26" s="14" t="s">
        <v>57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22" customFormat="1" ht="45" customHeight="1" thickBot="1">
      <c r="A27" s="18"/>
      <c r="B27" s="19" t="s">
        <v>2</v>
      </c>
      <c r="C27" s="163" t="s">
        <v>3</v>
      </c>
      <c r="D27" s="162"/>
      <c r="E27" s="163"/>
      <c r="F27" s="163" t="s">
        <v>4</v>
      </c>
      <c r="G27" s="164" t="s">
        <v>13</v>
      </c>
      <c r="H27" s="18" t="s">
        <v>5</v>
      </c>
      <c r="I27" s="18" t="s">
        <v>6</v>
      </c>
      <c r="J27" s="18" t="s">
        <v>7</v>
      </c>
      <c r="K27" s="20" t="s">
        <v>14</v>
      </c>
      <c r="L27" s="255" t="s">
        <v>18</v>
      </c>
      <c r="M27" s="256"/>
      <c r="N27" s="257"/>
      <c r="O27" s="255" t="s">
        <v>17</v>
      </c>
      <c r="P27" s="256"/>
      <c r="Q27" s="257"/>
      <c r="R27" s="255" t="s">
        <v>20</v>
      </c>
      <c r="S27" s="256"/>
      <c r="T27" s="257"/>
      <c r="U27" s="255" t="s">
        <v>22</v>
      </c>
      <c r="V27" s="256"/>
      <c r="W27" s="257"/>
      <c r="X27" s="255" t="s">
        <v>24</v>
      </c>
      <c r="Y27" s="256"/>
      <c r="Z27" s="257"/>
    </row>
    <row r="28" spans="1:50" s="22" customFormat="1" ht="22.5" customHeight="1" thickBot="1">
      <c r="B28" s="162"/>
      <c r="C28" s="163"/>
      <c r="D28" s="162" t="s">
        <v>59</v>
      </c>
      <c r="E28" s="163" t="s">
        <v>60</v>
      </c>
      <c r="F28" s="173" t="s">
        <v>0</v>
      </c>
      <c r="G28" s="174" t="s">
        <v>0</v>
      </c>
      <c r="H28" s="173" t="s">
        <v>0</v>
      </c>
      <c r="I28" s="173" t="s">
        <v>0</v>
      </c>
      <c r="J28" s="173" t="s">
        <v>0</v>
      </c>
      <c r="K28" s="174" t="s">
        <v>0</v>
      </c>
      <c r="L28" s="21" t="s">
        <v>59</v>
      </c>
      <c r="M28" s="164" t="s">
        <v>60</v>
      </c>
      <c r="N28" s="21" t="s">
        <v>0</v>
      </c>
      <c r="O28" s="21" t="s">
        <v>59</v>
      </c>
      <c r="P28" s="21" t="s">
        <v>60</v>
      </c>
      <c r="Q28" s="21" t="s">
        <v>0</v>
      </c>
      <c r="R28" s="21" t="s">
        <v>59</v>
      </c>
      <c r="S28" s="21" t="s">
        <v>60</v>
      </c>
      <c r="T28" s="21" t="s">
        <v>0</v>
      </c>
      <c r="U28" s="21" t="s">
        <v>59</v>
      </c>
      <c r="V28" s="21" t="s">
        <v>60</v>
      </c>
      <c r="W28" s="21" t="s">
        <v>0</v>
      </c>
      <c r="X28" s="21" t="s">
        <v>59</v>
      </c>
      <c r="Y28" s="21" t="s">
        <v>60</v>
      </c>
      <c r="Z28" s="21" t="s">
        <v>0</v>
      </c>
    </row>
    <row r="29" spans="1:50" ht="30" customHeight="1">
      <c r="A29" s="23"/>
      <c r="B29" s="24" t="s">
        <v>8</v>
      </c>
      <c r="C29" s="175" t="s">
        <v>9</v>
      </c>
      <c r="D29" s="182">
        <v>5.0999999999999996</v>
      </c>
      <c r="E29" s="183">
        <v>4.13</v>
      </c>
      <c r="F29" s="26">
        <v>4.8</v>
      </c>
      <c r="G29" s="179">
        <v>4.88</v>
      </c>
      <c r="H29" s="28">
        <v>113</v>
      </c>
      <c r="I29" s="28">
        <v>22</v>
      </c>
      <c r="J29" s="54">
        <f>I29/H29</f>
        <v>0.19469026548672566</v>
      </c>
      <c r="K29" s="100">
        <v>0.1013</v>
      </c>
      <c r="L29" s="213">
        <v>5.63</v>
      </c>
      <c r="M29" s="213">
        <v>5.27</v>
      </c>
      <c r="N29" s="29">
        <v>5.54</v>
      </c>
      <c r="O29" s="29">
        <v>4.83</v>
      </c>
      <c r="P29" s="29">
        <v>4.33</v>
      </c>
      <c r="Q29" s="29">
        <v>4.67</v>
      </c>
      <c r="R29" s="29">
        <v>5.36</v>
      </c>
      <c r="S29" s="29">
        <v>3.5</v>
      </c>
      <c r="T29" s="29">
        <v>4.87</v>
      </c>
      <c r="U29" s="29">
        <v>4.84</v>
      </c>
      <c r="V29" s="29">
        <v>3.89</v>
      </c>
      <c r="W29" s="29">
        <v>4.54</v>
      </c>
      <c r="X29" s="29">
        <v>5.42</v>
      </c>
      <c r="Y29" s="29">
        <v>4.26</v>
      </c>
      <c r="Z29" s="29">
        <v>5.0599999999999996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30" customHeight="1" thickBot="1">
      <c r="A30" s="30"/>
      <c r="B30" s="31" t="s">
        <v>11</v>
      </c>
      <c r="C30" s="176" t="s">
        <v>12</v>
      </c>
      <c r="D30" s="184">
        <v>3.71</v>
      </c>
      <c r="E30" s="185">
        <v>5.41</v>
      </c>
      <c r="F30" s="33">
        <v>4.84</v>
      </c>
      <c r="G30" s="180" t="s">
        <v>55</v>
      </c>
      <c r="H30" s="35">
        <v>17</v>
      </c>
      <c r="I30" s="35">
        <v>3</v>
      </c>
      <c r="J30" s="55">
        <f>I30/H30</f>
        <v>0.17647058823529413</v>
      </c>
      <c r="K30" s="99">
        <v>0</v>
      </c>
      <c r="L30" s="215">
        <v>3</v>
      </c>
      <c r="M30" s="215">
        <v>6</v>
      </c>
      <c r="N30" s="36">
        <v>5</v>
      </c>
      <c r="O30" s="36">
        <v>2</v>
      </c>
      <c r="P30" s="36">
        <v>6</v>
      </c>
      <c r="Q30" s="36">
        <v>4.67</v>
      </c>
      <c r="R30" s="36">
        <v>3</v>
      </c>
      <c r="S30" s="36">
        <v>6</v>
      </c>
      <c r="T30" s="36">
        <v>5</v>
      </c>
      <c r="U30" s="36">
        <v>4.1100000000000003</v>
      </c>
      <c r="V30" s="36">
        <v>5.17</v>
      </c>
      <c r="W30" s="36">
        <v>4.8099999999999996</v>
      </c>
      <c r="X30" s="36">
        <v>3.75</v>
      </c>
      <c r="Y30" s="36">
        <v>5.38</v>
      </c>
      <c r="Z30" s="36">
        <v>4.83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30" customHeight="1" thickBot="1">
      <c r="A31" s="37"/>
      <c r="B31" s="38"/>
      <c r="C31" s="39" t="str">
        <f>+[2]Centros!C33</f>
        <v>Facultade de Historia</v>
      </c>
      <c r="D31" s="169">
        <v>5.01</v>
      </c>
      <c r="E31" s="170">
        <v>4.43</v>
      </c>
      <c r="F31" s="177">
        <v>4.8099999999999996</v>
      </c>
      <c r="G31" s="144">
        <v>4.88</v>
      </c>
      <c r="H31" s="42">
        <f>SUM(H29:H30)</f>
        <v>130</v>
      </c>
      <c r="I31" s="42">
        <f>SUM(I29:I30)</f>
        <v>25</v>
      </c>
      <c r="J31" s="56">
        <f>I31/H31</f>
        <v>0.19230769230769232</v>
      </c>
      <c r="K31" s="98">
        <v>8.3299999999999999E-2</v>
      </c>
      <c r="L31" s="214">
        <v>5.47</v>
      </c>
      <c r="M31" s="214">
        <v>5.47</v>
      </c>
      <c r="N31" s="43">
        <v>5.47</v>
      </c>
      <c r="O31" s="43">
        <v>4.62</v>
      </c>
      <c r="P31" s="43">
        <v>4.75</v>
      </c>
      <c r="Q31" s="43">
        <v>4.67</v>
      </c>
      <c r="R31" s="43">
        <v>5.17</v>
      </c>
      <c r="S31" s="43">
        <v>4.33</v>
      </c>
      <c r="T31" s="43">
        <v>4.8899999999999997</v>
      </c>
      <c r="U31" s="43">
        <v>4.8</v>
      </c>
      <c r="V31" s="43">
        <v>4.18</v>
      </c>
      <c r="W31" s="43">
        <v>4.57</v>
      </c>
      <c r="X31" s="43">
        <v>5.31</v>
      </c>
      <c r="Y31" s="43">
        <v>4.51</v>
      </c>
      <c r="Z31" s="43">
        <v>5.03</v>
      </c>
      <c r="AA31" s="44"/>
      <c r="AB31" s="44"/>
      <c r="AC31" s="44"/>
      <c r="AD31" s="44"/>
      <c r="AE31" s="44"/>
      <c r="AF31" s="44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30" customHeight="1" thickBot="1">
      <c r="A32" s="37"/>
      <c r="B32" s="38"/>
      <c r="C32" s="39" t="s">
        <v>53</v>
      </c>
      <c r="D32" s="169">
        <v>4.4400000000000004</v>
      </c>
      <c r="E32" s="170">
        <v>4.3099999999999996</v>
      </c>
      <c r="F32" s="177">
        <v>4.3499999999999996</v>
      </c>
      <c r="G32" s="144">
        <v>4.91</v>
      </c>
      <c r="H32" s="97">
        <v>3559</v>
      </c>
      <c r="I32" s="42">
        <v>735</v>
      </c>
      <c r="J32" s="56">
        <f>I32/H32</f>
        <v>0.20651868502388313</v>
      </c>
      <c r="K32" s="98">
        <v>0.22220000000000001</v>
      </c>
      <c r="L32" s="214">
        <v>4.82</v>
      </c>
      <c r="M32" s="214">
        <v>4.97</v>
      </c>
      <c r="N32" s="43">
        <v>4.92</v>
      </c>
      <c r="O32" s="43">
        <v>3.86</v>
      </c>
      <c r="P32" s="43">
        <v>3.83</v>
      </c>
      <c r="Q32" s="43">
        <v>3.84</v>
      </c>
      <c r="R32" s="43">
        <v>4.41</v>
      </c>
      <c r="S32" s="43">
        <v>4.3499999999999996</v>
      </c>
      <c r="T32" s="43">
        <v>4.37</v>
      </c>
      <c r="U32" s="43">
        <v>4.25</v>
      </c>
      <c r="V32" s="43">
        <v>4.08</v>
      </c>
      <c r="W32" s="43">
        <v>4.1399999999999997</v>
      </c>
      <c r="X32" s="43">
        <v>4.8099999999999996</v>
      </c>
      <c r="Y32" s="43">
        <v>4.5999999999999996</v>
      </c>
      <c r="Z32" s="43">
        <v>4.68</v>
      </c>
      <c r="AA32" s="44"/>
      <c r="AB32" s="44"/>
      <c r="AC32" s="44"/>
      <c r="AD32" s="44"/>
      <c r="AE32" s="44"/>
      <c r="AF32" s="44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30" customHeight="1" thickBot="1">
      <c r="A33" s="37"/>
      <c r="B33" s="38"/>
      <c r="C33" s="39" t="s">
        <v>54</v>
      </c>
      <c r="D33" s="169">
        <v>4.3099999999999996</v>
      </c>
      <c r="E33" s="170">
        <v>4.22</v>
      </c>
      <c r="F33" s="177">
        <v>4.26</v>
      </c>
      <c r="G33" s="144">
        <v>4.83</v>
      </c>
      <c r="H33" s="97">
        <v>15265</v>
      </c>
      <c r="I33" s="97">
        <v>2484</v>
      </c>
      <c r="J33" s="56">
        <f>I33/H33</f>
        <v>0.16272518833933836</v>
      </c>
      <c r="K33" s="98">
        <v>0.18870000000000001</v>
      </c>
      <c r="L33" s="214">
        <v>4.82</v>
      </c>
      <c r="M33" s="216">
        <v>4.9000000000000004</v>
      </c>
      <c r="N33" s="43">
        <v>4.87</v>
      </c>
      <c r="O33" s="43">
        <v>3.72</v>
      </c>
      <c r="P33" s="43">
        <v>3.71</v>
      </c>
      <c r="Q33" s="43">
        <v>3.71</v>
      </c>
      <c r="R33" s="43">
        <v>4.04</v>
      </c>
      <c r="S33" s="43">
        <v>3.95</v>
      </c>
      <c r="T33" s="43">
        <v>3.99</v>
      </c>
      <c r="U33" s="43">
        <v>4.1500000000000004</v>
      </c>
      <c r="V33" s="43">
        <v>4.0599999999999996</v>
      </c>
      <c r="W33" s="43">
        <v>4.0999999999999996</v>
      </c>
      <c r="X33" s="43">
        <v>4.63</v>
      </c>
      <c r="Y33" s="43">
        <v>4.42</v>
      </c>
      <c r="Z33" s="43">
        <v>4.5</v>
      </c>
      <c r="AA33" s="44"/>
      <c r="AB33" s="44"/>
      <c r="AC33" s="44"/>
      <c r="AD33" s="44"/>
      <c r="AE33" s="44"/>
      <c r="AF33" s="44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5.75" thickBot="1"/>
    <row r="35" spans="1:50" customFormat="1" ht="19.5" thickBot="1">
      <c r="B35" s="45" t="s">
        <v>15</v>
      </c>
      <c r="C35" s="46"/>
      <c r="D35" s="46"/>
      <c r="E35" s="46"/>
      <c r="F35" s="46"/>
      <c r="G35" s="46"/>
      <c r="H35" s="46"/>
      <c r="I35" s="4"/>
      <c r="J35" s="4"/>
      <c r="K35" s="4"/>
      <c r="L35" s="4"/>
      <c r="M35" s="7"/>
      <c r="N35" s="13"/>
      <c r="O35" s="13"/>
    </row>
    <row r="36" spans="1:50" customFormat="1">
      <c r="B36" s="47">
        <v>71</v>
      </c>
      <c r="C36" s="48" t="s">
        <v>16</v>
      </c>
      <c r="D36" s="48"/>
      <c r="E36" s="48"/>
      <c r="F36" s="49"/>
      <c r="G36" s="49"/>
      <c r="H36" s="49"/>
      <c r="I36" s="13"/>
      <c r="J36" s="13"/>
      <c r="K36" s="13"/>
      <c r="L36" s="13"/>
      <c r="M36" s="50"/>
      <c r="N36" s="13"/>
      <c r="O36" s="13"/>
    </row>
    <row r="37" spans="1:50" customFormat="1">
      <c r="B37" s="47">
        <v>72</v>
      </c>
      <c r="C37" s="48" t="s">
        <v>19</v>
      </c>
      <c r="D37" s="48"/>
      <c r="E37" s="48"/>
      <c r="F37" s="49"/>
      <c r="G37" s="49"/>
      <c r="H37" s="49"/>
      <c r="I37" s="13"/>
      <c r="J37" s="13"/>
      <c r="K37" s="13"/>
      <c r="L37" s="13"/>
      <c r="M37" s="50"/>
      <c r="N37" s="13"/>
      <c r="O37" s="13"/>
    </row>
    <row r="38" spans="1:50" customFormat="1">
      <c r="B38" s="47">
        <v>73</v>
      </c>
      <c r="C38" s="48" t="s">
        <v>21</v>
      </c>
      <c r="D38" s="48"/>
      <c r="E38" s="48"/>
      <c r="F38" s="49"/>
      <c r="G38" s="49"/>
      <c r="H38" s="49"/>
      <c r="I38" s="13"/>
      <c r="J38" s="13"/>
      <c r="K38" s="13"/>
      <c r="L38" s="13"/>
      <c r="M38" s="50"/>
      <c r="N38" s="13"/>
      <c r="O38" s="13"/>
    </row>
    <row r="39" spans="1:50" customFormat="1">
      <c r="B39" s="47">
        <v>74</v>
      </c>
      <c r="C39" s="48" t="s">
        <v>23</v>
      </c>
      <c r="D39" s="48"/>
      <c r="E39" s="48"/>
      <c r="F39" s="49"/>
      <c r="G39" s="49"/>
      <c r="H39" s="49"/>
      <c r="I39" s="13"/>
      <c r="J39" s="13"/>
      <c r="K39" s="13"/>
      <c r="L39" s="13"/>
      <c r="M39" s="50"/>
      <c r="N39" s="13"/>
      <c r="O39" s="13"/>
    </row>
    <row r="40" spans="1:50" customFormat="1" ht="15.75" thickBot="1">
      <c r="B40" s="51">
        <v>75</v>
      </c>
      <c r="C40" s="52" t="s">
        <v>25</v>
      </c>
      <c r="D40" s="52"/>
      <c r="E40" s="52"/>
      <c r="F40" s="53"/>
      <c r="G40" s="53"/>
      <c r="H40" s="53"/>
      <c r="I40" s="9"/>
      <c r="J40" s="9"/>
      <c r="K40" s="9"/>
      <c r="L40" s="9"/>
      <c r="M40" s="12"/>
      <c r="N40" s="13"/>
      <c r="O40" s="13"/>
    </row>
    <row r="41" spans="1:50" customFormat="1" ht="19.5" thickBot="1">
      <c r="B41" s="60" t="s">
        <v>10</v>
      </c>
      <c r="C41" s="48"/>
      <c r="D41" s="48"/>
      <c r="E41" s="48"/>
      <c r="F41" s="49"/>
      <c r="G41" s="49"/>
      <c r="H41" s="49"/>
      <c r="I41" s="13"/>
      <c r="J41" s="13"/>
      <c r="K41" s="13"/>
      <c r="L41" s="13"/>
      <c r="M41" s="50"/>
      <c r="N41" s="113" t="s">
        <v>58</v>
      </c>
    </row>
    <row r="42" spans="1:50" customFormat="1" ht="15.75" thickBot="1">
      <c r="B42" s="64" t="s">
        <v>42</v>
      </c>
      <c r="C42" s="65"/>
      <c r="D42" s="65"/>
      <c r="E42" s="65"/>
      <c r="F42" s="66"/>
      <c r="G42" s="66"/>
      <c r="H42" s="66"/>
      <c r="I42" s="61"/>
      <c r="J42" s="61"/>
      <c r="K42" s="61"/>
      <c r="L42" s="61"/>
      <c r="M42" s="62"/>
      <c r="N42" s="63"/>
    </row>
    <row r="43" spans="1:50" customFormat="1" ht="18">
      <c r="B43" s="76" t="s">
        <v>26</v>
      </c>
      <c r="C43" s="77"/>
      <c r="D43" s="77"/>
      <c r="E43" s="77"/>
      <c r="F43" s="78"/>
      <c r="G43" s="78"/>
      <c r="H43" s="78"/>
      <c r="I43" s="79"/>
      <c r="J43" s="79"/>
      <c r="K43" s="79"/>
      <c r="L43" s="79"/>
      <c r="M43" s="80"/>
      <c r="N43" s="260">
        <v>74</v>
      </c>
      <c r="P43" s="254" t="s">
        <v>108</v>
      </c>
      <c r="Q43" s="254"/>
      <c r="R43" s="254"/>
    </row>
    <row r="44" spans="1:50" customFormat="1">
      <c r="B44" s="81">
        <v>1</v>
      </c>
      <c r="C44" s="82" t="s">
        <v>28</v>
      </c>
      <c r="D44" s="82"/>
      <c r="E44" s="82"/>
      <c r="F44" s="83"/>
      <c r="G44" s="83"/>
      <c r="H44" s="83"/>
      <c r="I44" s="84"/>
      <c r="J44" s="84"/>
      <c r="K44" s="84"/>
      <c r="L44" s="84"/>
      <c r="M44" s="85"/>
      <c r="N44" s="261"/>
      <c r="P44" s="111"/>
      <c r="Q44" s="111"/>
      <c r="R44" s="111"/>
    </row>
    <row r="45" spans="1:50" customFormat="1">
      <c r="B45" s="81">
        <v>2</v>
      </c>
      <c r="C45" s="82" t="s">
        <v>29</v>
      </c>
      <c r="D45" s="82"/>
      <c r="E45" s="82"/>
      <c r="F45" s="83"/>
      <c r="G45" s="83"/>
      <c r="H45" s="83"/>
      <c r="I45" s="84"/>
      <c r="J45" s="84"/>
      <c r="K45" s="84"/>
      <c r="L45" s="84"/>
      <c r="M45" s="85"/>
      <c r="N45" s="261"/>
      <c r="P45" s="114" t="s">
        <v>109</v>
      </c>
      <c r="Q45" s="111"/>
      <c r="R45" s="111"/>
    </row>
    <row r="46" spans="1:50" customFormat="1">
      <c r="B46" s="86" t="s">
        <v>27</v>
      </c>
      <c r="C46" s="82"/>
      <c r="D46" s="82"/>
      <c r="E46" s="82"/>
      <c r="F46" s="83"/>
      <c r="G46" s="83"/>
      <c r="H46" s="83"/>
      <c r="I46" s="84"/>
      <c r="J46" s="84"/>
      <c r="K46" s="84"/>
      <c r="L46" s="84"/>
      <c r="M46" s="85"/>
      <c r="N46" s="261"/>
      <c r="P46" s="114" t="s">
        <v>110</v>
      </c>
      <c r="Q46" s="111"/>
      <c r="R46" s="111"/>
    </row>
    <row r="47" spans="1:50" customFormat="1">
      <c r="B47" s="81">
        <v>3</v>
      </c>
      <c r="C47" s="82" t="s">
        <v>30</v>
      </c>
      <c r="D47" s="82"/>
      <c r="E47" s="82"/>
      <c r="F47" s="83"/>
      <c r="G47" s="83"/>
      <c r="H47" s="83"/>
      <c r="I47" s="84"/>
      <c r="J47" s="84"/>
      <c r="K47" s="84"/>
      <c r="L47" s="84"/>
      <c r="M47" s="85"/>
      <c r="N47" s="261"/>
      <c r="P47" s="114" t="s">
        <v>111</v>
      </c>
      <c r="Q47" s="111"/>
      <c r="R47" s="111"/>
    </row>
    <row r="48" spans="1:50" customFormat="1">
      <c r="B48" s="81">
        <v>4</v>
      </c>
      <c r="C48" s="82" t="s">
        <v>31</v>
      </c>
      <c r="D48" s="82"/>
      <c r="E48" s="82"/>
      <c r="F48" s="83"/>
      <c r="G48" s="83"/>
      <c r="H48" s="83"/>
      <c r="I48" s="84"/>
      <c r="J48" s="84"/>
      <c r="K48" s="84"/>
      <c r="L48" s="84"/>
      <c r="M48" s="85"/>
      <c r="N48" s="261"/>
      <c r="P48" s="114" t="s">
        <v>112</v>
      </c>
      <c r="Q48" s="111"/>
      <c r="R48" s="111"/>
    </row>
    <row r="49" spans="2:18" customFormat="1">
      <c r="B49" s="81">
        <v>5</v>
      </c>
      <c r="C49" s="82" t="s">
        <v>32</v>
      </c>
      <c r="D49" s="82"/>
      <c r="E49" s="82"/>
      <c r="F49" s="83"/>
      <c r="G49" s="83"/>
      <c r="H49" s="83"/>
      <c r="I49" s="84"/>
      <c r="J49" s="84"/>
      <c r="K49" s="84"/>
      <c r="L49" s="84"/>
      <c r="M49" s="85"/>
      <c r="N49" s="261"/>
      <c r="P49" s="114" t="s">
        <v>113</v>
      </c>
      <c r="Q49" s="111"/>
      <c r="R49" s="111"/>
    </row>
    <row r="50" spans="2:18" customFormat="1">
      <c r="B50" s="81">
        <v>6</v>
      </c>
      <c r="C50" s="82" t="s">
        <v>33</v>
      </c>
      <c r="D50" s="82"/>
      <c r="E50" s="82"/>
      <c r="F50" s="83"/>
      <c r="G50" s="83"/>
      <c r="H50" s="83"/>
      <c r="I50" s="84"/>
      <c r="J50" s="84"/>
      <c r="K50" s="84"/>
      <c r="L50" s="84"/>
      <c r="M50" s="85"/>
      <c r="N50" s="261"/>
      <c r="P50" s="114" t="s">
        <v>114</v>
      </c>
      <c r="Q50" s="111"/>
      <c r="R50" s="111"/>
    </row>
    <row r="51" spans="2:18" customFormat="1">
      <c r="B51" s="81">
        <v>7</v>
      </c>
      <c r="C51" s="82" t="s">
        <v>34</v>
      </c>
      <c r="D51" s="82"/>
      <c r="E51" s="82"/>
      <c r="F51" s="83"/>
      <c r="G51" s="83"/>
      <c r="H51" s="83"/>
      <c r="I51" s="84"/>
      <c r="J51" s="84"/>
      <c r="K51" s="84"/>
      <c r="L51" s="84"/>
      <c r="M51" s="85"/>
      <c r="N51" s="261"/>
      <c r="P51" s="114" t="s">
        <v>115</v>
      </c>
      <c r="Q51" s="111"/>
      <c r="R51" s="111"/>
    </row>
    <row r="52" spans="2:18" customFormat="1">
      <c r="B52" s="81">
        <v>8</v>
      </c>
      <c r="C52" s="82" t="s">
        <v>35</v>
      </c>
      <c r="D52" s="82"/>
      <c r="E52" s="82"/>
      <c r="F52" s="83"/>
      <c r="G52" s="83"/>
      <c r="H52" s="83"/>
      <c r="I52" s="84"/>
      <c r="J52" s="84"/>
      <c r="K52" s="84"/>
      <c r="L52" s="84"/>
      <c r="M52" s="85"/>
      <c r="N52" s="261"/>
      <c r="P52" s="114" t="s">
        <v>116</v>
      </c>
      <c r="Q52" s="111"/>
      <c r="R52" s="111"/>
    </row>
    <row r="53" spans="2:18" customFormat="1" ht="15.75" thickBot="1">
      <c r="B53" s="87">
        <v>9</v>
      </c>
      <c r="C53" s="88" t="s">
        <v>36</v>
      </c>
      <c r="D53" s="88"/>
      <c r="E53" s="88"/>
      <c r="F53" s="89"/>
      <c r="G53" s="89"/>
      <c r="H53" s="89"/>
      <c r="I53" s="90"/>
      <c r="J53" s="90"/>
      <c r="K53" s="90"/>
      <c r="L53" s="90"/>
      <c r="M53" s="91"/>
      <c r="N53" s="262"/>
    </row>
    <row r="54" spans="2:18" customFormat="1">
      <c r="B54" s="67" t="s">
        <v>37</v>
      </c>
      <c r="C54" s="68"/>
      <c r="D54" s="68"/>
      <c r="E54" s="68"/>
      <c r="F54" s="69"/>
      <c r="G54" s="69"/>
      <c r="H54" s="69"/>
      <c r="I54" s="70"/>
      <c r="J54" s="70"/>
      <c r="K54" s="70"/>
      <c r="L54" s="70"/>
      <c r="M54" s="71"/>
      <c r="N54" s="258">
        <v>73</v>
      </c>
    </row>
    <row r="55" spans="2:18" customFormat="1" ht="15.75" thickBot="1">
      <c r="B55" s="72">
        <v>10</v>
      </c>
      <c r="C55" s="73" t="s">
        <v>38</v>
      </c>
      <c r="D55" s="73"/>
      <c r="E55" s="73"/>
      <c r="F55" s="74"/>
      <c r="G55" s="74"/>
      <c r="H55" s="74"/>
      <c r="I55" s="75"/>
      <c r="J55" s="75"/>
      <c r="K55" s="75"/>
      <c r="L55" s="75"/>
      <c r="M55" s="92"/>
      <c r="N55" s="259"/>
    </row>
    <row r="56" spans="2:18" customFormat="1">
      <c r="B56" s="76" t="s">
        <v>39</v>
      </c>
      <c r="C56" s="77"/>
      <c r="D56" s="77"/>
      <c r="E56" s="77"/>
      <c r="F56" s="78"/>
      <c r="G56" s="78"/>
      <c r="H56" s="78"/>
      <c r="I56" s="79"/>
      <c r="J56" s="79"/>
      <c r="K56" s="79"/>
      <c r="L56" s="79"/>
      <c r="M56" s="93"/>
      <c r="N56" s="260">
        <v>71</v>
      </c>
    </row>
    <row r="57" spans="2:18" customFormat="1">
      <c r="B57" s="81">
        <v>11</v>
      </c>
      <c r="C57" s="82" t="s">
        <v>40</v>
      </c>
      <c r="D57" s="82"/>
      <c r="E57" s="82"/>
      <c r="F57" s="83"/>
      <c r="G57" s="83"/>
      <c r="H57" s="83"/>
      <c r="I57" s="84"/>
      <c r="J57" s="84"/>
      <c r="K57" s="84"/>
      <c r="L57" s="84"/>
      <c r="M57" s="94"/>
      <c r="N57" s="261"/>
    </row>
    <row r="58" spans="2:18" customFormat="1" ht="15.75" thickBot="1">
      <c r="B58" s="87">
        <v>12</v>
      </c>
      <c r="C58" s="88" t="s">
        <v>41</v>
      </c>
      <c r="D58" s="88"/>
      <c r="E58" s="88"/>
      <c r="F58" s="89"/>
      <c r="G58" s="89"/>
      <c r="H58" s="89"/>
      <c r="I58" s="90"/>
      <c r="J58" s="90"/>
      <c r="K58" s="90"/>
      <c r="L58" s="90"/>
      <c r="M58" s="95"/>
      <c r="N58" s="262"/>
    </row>
    <row r="59" spans="2:18" customFormat="1" ht="15.75" thickBot="1">
      <c r="B59" s="57" t="s">
        <v>43</v>
      </c>
      <c r="C59" s="48"/>
      <c r="D59" s="48"/>
      <c r="E59" s="48"/>
      <c r="F59" s="49"/>
      <c r="G59" s="49"/>
      <c r="H59" s="49"/>
      <c r="I59" s="13"/>
      <c r="J59" s="13"/>
      <c r="K59" s="13"/>
      <c r="L59" s="13"/>
      <c r="M59" s="50"/>
    </row>
    <row r="60" spans="2:18" customFormat="1">
      <c r="B60" s="67" t="s">
        <v>44</v>
      </c>
      <c r="C60" s="68"/>
      <c r="D60" s="68"/>
      <c r="E60" s="68"/>
      <c r="F60" s="69"/>
      <c r="G60" s="69"/>
      <c r="H60" s="69"/>
      <c r="I60" s="70"/>
      <c r="J60" s="70"/>
      <c r="K60" s="70"/>
      <c r="L60" s="70"/>
      <c r="M60" s="96"/>
      <c r="N60" s="258">
        <v>72</v>
      </c>
    </row>
    <row r="61" spans="2:18" customFormat="1" ht="15.75" thickBot="1">
      <c r="B61" s="72">
        <v>1</v>
      </c>
      <c r="C61" s="73" t="s">
        <v>45</v>
      </c>
      <c r="D61" s="73"/>
      <c r="E61" s="73"/>
      <c r="F61" s="74"/>
      <c r="G61" s="74"/>
      <c r="H61" s="74"/>
      <c r="I61" s="75"/>
      <c r="J61" s="75"/>
      <c r="K61" s="75"/>
      <c r="L61" s="75"/>
      <c r="M61" s="92"/>
      <c r="N61" s="259"/>
    </row>
    <row r="62" spans="2:18" customFormat="1">
      <c r="B62" s="76" t="s">
        <v>46</v>
      </c>
      <c r="C62" s="77"/>
      <c r="D62" s="77"/>
      <c r="E62" s="77"/>
      <c r="F62" s="78"/>
      <c r="G62" s="78"/>
      <c r="H62" s="78"/>
      <c r="I62" s="79"/>
      <c r="J62" s="79"/>
      <c r="K62" s="79"/>
      <c r="L62" s="79"/>
      <c r="M62" s="93"/>
      <c r="N62" s="260">
        <v>75</v>
      </c>
    </row>
    <row r="63" spans="2:18" customFormat="1">
      <c r="B63" s="81">
        <v>2</v>
      </c>
      <c r="C63" s="82" t="s">
        <v>47</v>
      </c>
      <c r="D63" s="82"/>
      <c r="E63" s="82"/>
      <c r="F63" s="83"/>
      <c r="G63" s="83"/>
      <c r="H63" s="83"/>
      <c r="I63" s="84"/>
      <c r="J63" s="84"/>
      <c r="K63" s="84"/>
      <c r="L63" s="84"/>
      <c r="M63" s="94"/>
      <c r="N63" s="261"/>
    </row>
    <row r="64" spans="2:18" customFormat="1">
      <c r="B64" s="81">
        <v>3</v>
      </c>
      <c r="C64" s="82" t="s">
        <v>48</v>
      </c>
      <c r="D64" s="82"/>
      <c r="E64" s="82"/>
      <c r="F64" s="83"/>
      <c r="G64" s="83"/>
      <c r="H64" s="83"/>
      <c r="I64" s="84"/>
      <c r="J64" s="84"/>
      <c r="K64" s="84"/>
      <c r="L64" s="84"/>
      <c r="M64" s="94"/>
      <c r="N64" s="261"/>
    </row>
    <row r="65" spans="2:15" customFormat="1">
      <c r="B65" s="81">
        <v>4</v>
      </c>
      <c r="C65" s="82" t="s">
        <v>49</v>
      </c>
      <c r="D65" s="82"/>
      <c r="E65" s="82"/>
      <c r="F65" s="83"/>
      <c r="G65" s="83"/>
      <c r="H65" s="83"/>
      <c r="I65" s="84"/>
      <c r="J65" s="84"/>
      <c r="K65" s="84"/>
      <c r="L65" s="84"/>
      <c r="M65" s="94"/>
      <c r="N65" s="261"/>
    </row>
    <row r="66" spans="2:15" customFormat="1" ht="15.75" thickBot="1">
      <c r="B66" s="87">
        <v>5</v>
      </c>
      <c r="C66" s="88" t="s">
        <v>50</v>
      </c>
      <c r="D66" s="88"/>
      <c r="E66" s="88"/>
      <c r="F66" s="89"/>
      <c r="G66" s="89"/>
      <c r="H66" s="89"/>
      <c r="I66" s="90"/>
      <c r="J66" s="90"/>
      <c r="K66" s="90"/>
      <c r="L66" s="90"/>
      <c r="M66" s="95"/>
      <c r="N66" s="262"/>
    </row>
    <row r="67" spans="2:15" customFormat="1">
      <c r="B67" s="47"/>
      <c r="C67" s="48"/>
      <c r="D67" s="48"/>
      <c r="E67" s="48"/>
      <c r="F67" s="49"/>
      <c r="G67" s="49"/>
      <c r="H67" s="49"/>
      <c r="I67" s="13"/>
      <c r="J67" s="13"/>
      <c r="K67" s="13"/>
      <c r="L67" s="13"/>
      <c r="M67" s="50"/>
    </row>
    <row r="68" spans="2:15" customFormat="1">
      <c r="B68" s="58" t="s">
        <v>51</v>
      </c>
      <c r="C68" s="48"/>
      <c r="D68" s="48"/>
      <c r="E68" s="48"/>
      <c r="F68" s="49"/>
      <c r="G68" s="49"/>
      <c r="H68" s="49"/>
      <c r="I68" s="13"/>
      <c r="J68" s="13"/>
      <c r="K68" s="13"/>
      <c r="L68" s="13"/>
      <c r="M68" s="50"/>
    </row>
    <row r="69" spans="2:15" customFormat="1" ht="15.75" thickBot="1">
      <c r="B69" s="59" t="s">
        <v>52</v>
      </c>
      <c r="C69" s="52"/>
      <c r="D69" s="52"/>
      <c r="E69" s="52"/>
      <c r="F69" s="53"/>
      <c r="G69" s="53"/>
      <c r="H69" s="53"/>
      <c r="I69" s="9"/>
      <c r="J69" s="9"/>
      <c r="K69" s="9"/>
      <c r="L69" s="9"/>
      <c r="M69" s="12"/>
      <c r="N69" s="13"/>
      <c r="O69" s="13"/>
    </row>
  </sheetData>
  <mergeCells count="11">
    <mergeCell ref="N62:N66"/>
    <mergeCell ref="P43:R43"/>
    <mergeCell ref="N54:N55"/>
    <mergeCell ref="N56:N58"/>
    <mergeCell ref="N60:N61"/>
    <mergeCell ref="N43:N53"/>
    <mergeCell ref="L27:N27"/>
    <mergeCell ref="O27:Q27"/>
    <mergeCell ref="R27:T27"/>
    <mergeCell ref="U27:W27"/>
    <mergeCell ref="X27:Z2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4"/>
  <sheetViews>
    <sheetView topLeftCell="A4" zoomScale="70" zoomScaleNormal="70" workbookViewId="0">
      <selection activeCell="S24" sqref="S24"/>
    </sheetView>
  </sheetViews>
  <sheetFormatPr baseColWidth="10" defaultColWidth="10.7109375" defaultRowHeight="15"/>
  <cols>
    <col min="1" max="1" width="3.140625" customWidth="1"/>
    <col min="2" max="2" width="14.7109375" style="1" customWidth="1"/>
    <col min="3" max="3" width="40.7109375" customWidth="1"/>
    <col min="4" max="5" width="13" customWidth="1"/>
    <col min="6" max="6" width="13" style="2" customWidth="1"/>
    <col min="7" max="20" width="13" customWidth="1"/>
    <col min="21" max="23" width="13.140625" customWidth="1"/>
    <col min="24" max="27" width="13" customWidth="1"/>
    <col min="46" max="50" width="12.7109375" customWidth="1"/>
    <col min="51" max="16384" width="10.7109375" style="13"/>
  </cols>
  <sheetData>
    <row r="1" spans="1:50" ht="9" customHeight="1"/>
    <row r="3" spans="1:50" ht="9" customHeight="1" thickBot="1"/>
    <row r="4" spans="1:50" ht="27.75">
      <c r="B4" s="3" t="s">
        <v>117</v>
      </c>
      <c r="C4" s="4"/>
      <c r="D4" s="4"/>
      <c r="E4" s="4"/>
      <c r="F4" s="5"/>
      <c r="G4" s="4"/>
      <c r="H4" s="4"/>
      <c r="I4" s="7"/>
      <c r="J4" s="13"/>
      <c r="K4" s="13"/>
    </row>
    <row r="5" spans="1:50" ht="24" thickBot="1">
      <c r="B5" s="8" t="s">
        <v>1</v>
      </c>
      <c r="C5" s="9"/>
      <c r="D5" s="9"/>
      <c r="E5" s="9"/>
      <c r="F5" s="10"/>
      <c r="G5" s="9"/>
      <c r="H5" s="9"/>
      <c r="I5" s="12"/>
      <c r="J5" s="13"/>
      <c r="K5" s="13"/>
    </row>
    <row r="6" spans="1:50" ht="15" customHeight="1"/>
    <row r="7" spans="1:50" ht="15" customHeight="1"/>
    <row r="8" spans="1:50" ht="15" customHeight="1"/>
    <row r="9" spans="1:50" ht="15" customHeight="1"/>
    <row r="10" spans="1:50" s="17" customFormat="1" ht="5.25" customHeight="1" thickBot="1">
      <c r="A10" s="14"/>
      <c r="B10" s="15"/>
      <c r="C10" s="16"/>
      <c r="D10" s="16"/>
      <c r="E10" s="16"/>
      <c r="F10" s="14" t="s">
        <v>56</v>
      </c>
      <c r="G10" s="14"/>
      <c r="H10" s="14"/>
      <c r="I10" s="14" t="s">
        <v>56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22" customFormat="1" ht="45" customHeight="1" thickBot="1">
      <c r="A11" s="18"/>
      <c r="B11" s="19" t="s">
        <v>2</v>
      </c>
      <c r="C11" s="20" t="s">
        <v>3</v>
      </c>
      <c r="D11" s="18"/>
      <c r="E11" s="18"/>
      <c r="F11" s="18" t="s">
        <v>4</v>
      </c>
      <c r="G11" s="19" t="s">
        <v>5</v>
      </c>
      <c r="H11" s="18" t="s">
        <v>6</v>
      </c>
      <c r="I11" s="20" t="s">
        <v>107</v>
      </c>
      <c r="J11" s="255" t="s">
        <v>18</v>
      </c>
      <c r="K11" s="256"/>
      <c r="L11" s="257"/>
      <c r="M11" s="255" t="s">
        <v>17</v>
      </c>
      <c r="N11" s="256"/>
      <c r="O11" s="257"/>
      <c r="P11" s="255" t="s">
        <v>20</v>
      </c>
      <c r="Q11" s="256"/>
      <c r="R11" s="257"/>
      <c r="S11" s="255" t="s">
        <v>22</v>
      </c>
      <c r="T11" s="256"/>
      <c r="U11" s="257"/>
      <c r="V11" s="255" t="s">
        <v>24</v>
      </c>
      <c r="W11" s="256"/>
      <c r="X11" s="257"/>
      <c r="Y11" s="255" t="s">
        <v>94</v>
      </c>
      <c r="Z11" s="256"/>
      <c r="AA11" s="257"/>
    </row>
    <row r="12" spans="1:50" s="22" customFormat="1" ht="22.5" customHeight="1" thickBot="1">
      <c r="B12" s="156"/>
      <c r="D12" s="19" t="s">
        <v>59</v>
      </c>
      <c r="E12" s="18" t="s">
        <v>60</v>
      </c>
      <c r="F12" s="20" t="s">
        <v>0</v>
      </c>
      <c r="G12" s="19" t="s">
        <v>0</v>
      </c>
      <c r="H12" s="18" t="s">
        <v>0</v>
      </c>
      <c r="I12" s="20" t="s">
        <v>0</v>
      </c>
      <c r="J12" s="20" t="s">
        <v>59</v>
      </c>
      <c r="K12" s="20" t="s">
        <v>60</v>
      </c>
      <c r="L12" s="21" t="s">
        <v>0</v>
      </c>
      <c r="M12" s="21" t="s">
        <v>59</v>
      </c>
      <c r="N12" s="21" t="s">
        <v>60</v>
      </c>
      <c r="O12" s="21" t="s">
        <v>0</v>
      </c>
      <c r="P12" s="21" t="s">
        <v>59</v>
      </c>
      <c r="Q12" s="21" t="s">
        <v>60</v>
      </c>
      <c r="R12" s="21" t="s">
        <v>0</v>
      </c>
      <c r="S12" s="21" t="s">
        <v>59</v>
      </c>
      <c r="T12" s="21" t="s">
        <v>60</v>
      </c>
      <c r="U12" s="21" t="s">
        <v>0</v>
      </c>
      <c r="V12" s="21" t="s">
        <v>59</v>
      </c>
      <c r="W12" s="21" t="s">
        <v>60</v>
      </c>
      <c r="X12" s="21" t="s">
        <v>0</v>
      </c>
      <c r="Y12" s="21" t="s">
        <v>59</v>
      </c>
      <c r="Z12" s="21" t="s">
        <v>60</v>
      </c>
      <c r="AA12" s="21" t="s">
        <v>0</v>
      </c>
    </row>
    <row r="13" spans="1:50" s="22" customFormat="1" ht="45" customHeight="1">
      <c r="A13" s="172"/>
      <c r="B13" s="200" t="s">
        <v>90</v>
      </c>
      <c r="C13" s="201" t="s">
        <v>91</v>
      </c>
      <c r="D13" s="202"/>
      <c r="E13" s="203"/>
      <c r="F13" s="204"/>
      <c r="G13" s="205">
        <v>2</v>
      </c>
      <c r="H13" s="206">
        <v>0</v>
      </c>
      <c r="I13" s="207">
        <v>0</v>
      </c>
      <c r="J13" s="186"/>
      <c r="K13" s="187"/>
      <c r="L13" s="178"/>
      <c r="M13" s="178"/>
      <c r="N13" s="178"/>
      <c r="O13" s="178"/>
      <c r="P13" s="178"/>
      <c r="Q13" s="178"/>
      <c r="R13" s="178"/>
      <c r="S13" s="178"/>
      <c r="T13" s="178"/>
      <c r="U13" s="178" t="s">
        <v>55</v>
      </c>
      <c r="V13" s="178"/>
      <c r="W13" s="178"/>
      <c r="X13" s="178" t="s">
        <v>55</v>
      </c>
      <c r="Y13" s="178"/>
      <c r="Z13" s="178"/>
      <c r="AA13" s="178"/>
    </row>
    <row r="14" spans="1:50" ht="30" customHeight="1">
      <c r="A14" s="199"/>
      <c r="B14" s="24" t="s">
        <v>8</v>
      </c>
      <c r="C14" s="175" t="s">
        <v>9</v>
      </c>
      <c r="D14" s="182">
        <v>5.18</v>
      </c>
      <c r="E14" s="183">
        <v>4.62</v>
      </c>
      <c r="F14" s="208">
        <v>4.88</v>
      </c>
      <c r="G14" s="157">
        <v>79</v>
      </c>
      <c r="H14" s="106">
        <v>8</v>
      </c>
      <c r="I14" s="158">
        <f>H14/G14</f>
        <v>0.10126582278481013</v>
      </c>
      <c r="J14" s="188">
        <v>5</v>
      </c>
      <c r="K14" s="189">
        <v>4.25</v>
      </c>
      <c r="L14" s="190">
        <v>4.57</v>
      </c>
      <c r="M14" s="190">
        <v>2</v>
      </c>
      <c r="N14" s="190">
        <v>3</v>
      </c>
      <c r="O14" s="190">
        <v>2.75</v>
      </c>
      <c r="P14" s="190">
        <v>5</v>
      </c>
      <c r="Q14" s="190">
        <v>2.25</v>
      </c>
      <c r="R14" s="190">
        <v>2.8</v>
      </c>
      <c r="S14" s="190">
        <v>3.97</v>
      </c>
      <c r="T14" s="190">
        <v>3.03</v>
      </c>
      <c r="U14" s="190">
        <v>3.49</v>
      </c>
      <c r="V14" s="191">
        <v>3.97</v>
      </c>
      <c r="W14" s="191">
        <v>3.03</v>
      </c>
      <c r="X14" s="191">
        <v>3.49</v>
      </c>
      <c r="Y14" s="191">
        <v>5.37</v>
      </c>
      <c r="Z14" s="191">
        <v>4.88</v>
      </c>
      <c r="AA14" s="190">
        <v>5.1100000000000003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30" customHeight="1">
      <c r="A15" s="102"/>
      <c r="B15" s="24" t="s">
        <v>92</v>
      </c>
      <c r="C15" s="25" t="s">
        <v>93</v>
      </c>
      <c r="D15" s="182"/>
      <c r="E15" s="183"/>
      <c r="F15" s="208"/>
      <c r="G15" s="157">
        <v>1</v>
      </c>
      <c r="H15" s="106">
        <v>0</v>
      </c>
      <c r="I15" s="158">
        <v>0</v>
      </c>
      <c r="J15" s="192"/>
      <c r="K15" s="18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41"/>
      <c r="W15" s="241"/>
      <c r="X15" s="241"/>
      <c r="Y15" s="193"/>
      <c r="Z15" s="193"/>
      <c r="AA15" s="194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30" customHeight="1" thickBot="1">
      <c r="A16" s="30"/>
      <c r="B16" s="31" t="s">
        <v>11</v>
      </c>
      <c r="C16" s="32" t="s">
        <v>93</v>
      </c>
      <c r="D16" s="184"/>
      <c r="E16" s="185"/>
      <c r="F16" s="209"/>
      <c r="G16" s="210">
        <v>14</v>
      </c>
      <c r="H16" s="211">
        <v>0</v>
      </c>
      <c r="I16" s="212">
        <v>0</v>
      </c>
      <c r="J16" s="195"/>
      <c r="K16" s="19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242"/>
      <c r="W16" s="242"/>
      <c r="X16" s="242"/>
      <c r="Y16" s="197"/>
      <c r="Z16" s="197"/>
      <c r="AA16" s="198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30" customHeight="1" thickBot="1">
      <c r="A17" s="37"/>
      <c r="B17" s="38"/>
      <c r="C17" s="39" t="str">
        <f>+[2]Centros!C33</f>
        <v>Facultade de Historia</v>
      </c>
      <c r="D17" s="169">
        <v>5.18</v>
      </c>
      <c r="E17" s="170">
        <v>4.62</v>
      </c>
      <c r="F17" s="161">
        <v>4.88</v>
      </c>
      <c r="G17" s="157">
        <v>96</v>
      </c>
      <c r="H17" s="106">
        <v>8</v>
      </c>
      <c r="I17" s="158">
        <f>H17/G17</f>
        <v>8.3333333333333329E-2</v>
      </c>
      <c r="J17" s="168">
        <v>5</v>
      </c>
      <c r="K17" s="166">
        <v>4.25</v>
      </c>
      <c r="L17" s="43">
        <v>4.57</v>
      </c>
      <c r="M17" s="43">
        <v>2</v>
      </c>
      <c r="N17" s="43">
        <v>3</v>
      </c>
      <c r="O17" s="43">
        <v>2.75</v>
      </c>
      <c r="P17" s="43">
        <v>5</v>
      </c>
      <c r="Q17" s="43">
        <v>2.25</v>
      </c>
      <c r="R17" s="43">
        <v>2.8</v>
      </c>
      <c r="S17" s="43">
        <v>3.97</v>
      </c>
      <c r="T17" s="43">
        <v>3.03</v>
      </c>
      <c r="U17" s="43">
        <v>3.49</v>
      </c>
      <c r="V17" s="171">
        <v>3.97</v>
      </c>
      <c r="W17" s="171">
        <v>3.03</v>
      </c>
      <c r="X17" s="171">
        <v>3.49</v>
      </c>
      <c r="Y17" s="171">
        <v>5.37</v>
      </c>
      <c r="Z17" s="171">
        <v>4.88</v>
      </c>
      <c r="AA17" s="43">
        <v>5.1100000000000003</v>
      </c>
      <c r="AB17" s="44"/>
      <c r="AC17" s="44"/>
      <c r="AD17" s="44"/>
      <c r="AE17" s="44"/>
      <c r="AF17" s="44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30" customHeight="1" thickBot="1">
      <c r="A18" s="37"/>
      <c r="B18" s="38"/>
      <c r="C18" s="39" t="s">
        <v>53</v>
      </c>
      <c r="D18" s="169">
        <v>4.95</v>
      </c>
      <c r="E18" s="170">
        <v>4.88</v>
      </c>
      <c r="F18" s="161">
        <v>4.91</v>
      </c>
      <c r="G18" s="159">
        <v>2849</v>
      </c>
      <c r="H18" s="108">
        <v>633</v>
      </c>
      <c r="I18" s="160">
        <f>H18/G18</f>
        <v>0.22218322218322217</v>
      </c>
      <c r="J18" s="167">
        <v>4.95</v>
      </c>
      <c r="K18" s="167">
        <v>4.87</v>
      </c>
      <c r="L18" s="43">
        <v>4.9000000000000004</v>
      </c>
      <c r="M18" s="43">
        <v>3.88</v>
      </c>
      <c r="N18" s="43">
        <v>3.63</v>
      </c>
      <c r="O18" s="43">
        <v>3.71</v>
      </c>
      <c r="P18" s="43">
        <v>4.12</v>
      </c>
      <c r="Q18" s="43">
        <v>4.09</v>
      </c>
      <c r="R18" s="43">
        <v>4.0999999999999996</v>
      </c>
      <c r="S18" s="43">
        <v>4.28</v>
      </c>
      <c r="T18" s="43">
        <v>4.01</v>
      </c>
      <c r="U18" s="43">
        <v>4.0999999999999996</v>
      </c>
      <c r="V18" s="171">
        <v>4.28</v>
      </c>
      <c r="W18" s="171">
        <v>4.01</v>
      </c>
      <c r="X18" s="171">
        <v>4.0999999999999996</v>
      </c>
      <c r="Y18" s="171">
        <v>5.05</v>
      </c>
      <c r="Z18" s="171">
        <v>5.01</v>
      </c>
      <c r="AA18" s="43">
        <v>5.0199999999999996</v>
      </c>
      <c r="AB18" s="44"/>
      <c r="AC18" s="44"/>
      <c r="AD18" s="44"/>
      <c r="AE18" s="44"/>
      <c r="AF18" s="44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30" customHeight="1" thickBot="1">
      <c r="A19" s="37"/>
      <c r="B19" s="38"/>
      <c r="C19" s="39" t="s">
        <v>54</v>
      </c>
      <c r="D19" s="169">
        <v>4.8099999999999996</v>
      </c>
      <c r="E19" s="170">
        <v>4.8499999999999996</v>
      </c>
      <c r="F19" s="161">
        <v>4.83</v>
      </c>
      <c r="G19" s="159">
        <v>12101</v>
      </c>
      <c r="H19" s="107">
        <v>2284</v>
      </c>
      <c r="I19" s="160">
        <f>H19/G19</f>
        <v>0.18874473184034377</v>
      </c>
      <c r="J19" s="167">
        <v>4.78</v>
      </c>
      <c r="K19" s="167">
        <v>4.8600000000000003</v>
      </c>
      <c r="L19" s="43">
        <v>4.83</v>
      </c>
      <c r="M19" s="43">
        <v>3.84</v>
      </c>
      <c r="N19" s="43">
        <v>3.67</v>
      </c>
      <c r="O19" s="43">
        <v>3.73</v>
      </c>
      <c r="P19" s="43">
        <v>4.0599999999999996</v>
      </c>
      <c r="Q19" s="43">
        <v>3.96</v>
      </c>
      <c r="R19" s="43">
        <v>3.99</v>
      </c>
      <c r="S19" s="43">
        <v>4.21</v>
      </c>
      <c r="T19" s="43">
        <v>4.03</v>
      </c>
      <c r="U19" s="43">
        <v>4.09</v>
      </c>
      <c r="V19" s="43">
        <v>4.74</v>
      </c>
      <c r="W19" s="43">
        <v>4.51</v>
      </c>
      <c r="X19" s="171">
        <v>4.59</v>
      </c>
      <c r="Y19" s="171">
        <v>4.9000000000000004</v>
      </c>
      <c r="Z19" s="171">
        <v>4.97</v>
      </c>
      <c r="AA19" s="43">
        <v>4.9400000000000004</v>
      </c>
      <c r="AB19" s="44"/>
      <c r="AC19" s="44"/>
      <c r="AD19" s="44"/>
      <c r="AE19" s="44"/>
      <c r="AF19" s="44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5.75" thickBot="1"/>
    <row r="21" spans="1:50" customFormat="1" ht="19.5" thickBot="1">
      <c r="B21" s="45" t="s">
        <v>15</v>
      </c>
      <c r="C21" s="46"/>
      <c r="D21" s="46"/>
      <c r="E21" s="46"/>
      <c r="F21" s="46"/>
      <c r="G21" s="46"/>
      <c r="H21" s="4"/>
      <c r="I21" s="4"/>
      <c r="J21" s="4"/>
      <c r="K21" s="4"/>
      <c r="L21" s="165"/>
      <c r="M21" s="13"/>
    </row>
    <row r="22" spans="1:50" customFormat="1">
      <c r="B22" s="47">
        <v>71</v>
      </c>
      <c r="C22" s="48" t="s">
        <v>16</v>
      </c>
      <c r="D22" s="48"/>
      <c r="E22" s="48"/>
      <c r="F22" s="49"/>
      <c r="G22" s="49"/>
      <c r="H22" s="13"/>
      <c r="I22" s="13"/>
      <c r="J22" s="13"/>
      <c r="K22" s="13"/>
      <c r="L22" s="165"/>
      <c r="M22" s="13"/>
    </row>
    <row r="23" spans="1:50" customFormat="1">
      <c r="B23" s="47">
        <v>72</v>
      </c>
      <c r="C23" s="48" t="s">
        <v>19</v>
      </c>
      <c r="D23" s="48"/>
      <c r="E23" s="48"/>
      <c r="F23" s="49"/>
      <c r="G23" s="49"/>
      <c r="H23" s="13"/>
      <c r="I23" s="13"/>
      <c r="J23" s="13"/>
      <c r="K23" s="13"/>
      <c r="L23" s="165"/>
      <c r="M23" s="13"/>
    </row>
    <row r="24" spans="1:50" customFormat="1">
      <c r="B24" s="47">
        <v>73</v>
      </c>
      <c r="C24" s="48" t="s">
        <v>21</v>
      </c>
      <c r="D24" s="48"/>
      <c r="E24" s="48"/>
      <c r="F24" s="49"/>
      <c r="G24" s="49"/>
      <c r="H24" s="13"/>
      <c r="I24" s="13"/>
      <c r="J24" s="13"/>
      <c r="K24" s="13"/>
      <c r="L24" s="165"/>
      <c r="M24" s="13"/>
    </row>
    <row r="25" spans="1:50" customFormat="1">
      <c r="B25" s="47">
        <v>74</v>
      </c>
      <c r="C25" s="48" t="s">
        <v>23</v>
      </c>
      <c r="D25" s="48"/>
      <c r="E25" s="48"/>
      <c r="F25" s="49"/>
      <c r="G25" s="49"/>
      <c r="H25" s="13"/>
      <c r="I25" s="13"/>
      <c r="J25" s="13"/>
      <c r="K25" s="13"/>
      <c r="L25" s="165"/>
      <c r="M25" s="13"/>
    </row>
    <row r="26" spans="1:50" customFormat="1">
      <c r="B26" s="47">
        <v>75</v>
      </c>
      <c r="C26" s="48" t="s">
        <v>25</v>
      </c>
      <c r="D26" s="48"/>
      <c r="E26" s="48"/>
      <c r="F26" s="49"/>
      <c r="G26" s="49"/>
      <c r="H26" s="13"/>
      <c r="I26" s="13"/>
      <c r="J26" s="13"/>
      <c r="K26" s="13"/>
      <c r="L26" s="165"/>
      <c r="M26" s="13"/>
    </row>
    <row r="27" spans="1:50" customFormat="1" ht="15.75" thickBot="1">
      <c r="B27" s="51">
        <v>76</v>
      </c>
      <c r="C27" s="52" t="s">
        <v>95</v>
      </c>
      <c r="D27" s="52"/>
      <c r="E27" s="52"/>
      <c r="F27" s="53"/>
      <c r="G27" s="53"/>
      <c r="H27" s="9"/>
      <c r="I27" s="9"/>
      <c r="J27" s="9"/>
      <c r="K27" s="9"/>
      <c r="L27" s="165"/>
      <c r="M27" s="13"/>
    </row>
    <row r="28" spans="1:50" customFormat="1" ht="19.5" thickBot="1">
      <c r="B28" s="60" t="s">
        <v>10</v>
      </c>
      <c r="C28" s="48"/>
      <c r="D28" s="48"/>
      <c r="E28" s="48"/>
      <c r="F28" s="49"/>
      <c r="G28" s="49"/>
      <c r="H28" s="13"/>
      <c r="I28" s="13"/>
      <c r="J28" s="13"/>
      <c r="K28" s="13"/>
      <c r="L28" s="113" t="s">
        <v>58</v>
      </c>
    </row>
    <row r="29" spans="1:50" customFormat="1" ht="15.75" thickBot="1">
      <c r="B29" s="64" t="s">
        <v>42</v>
      </c>
      <c r="C29" s="65"/>
      <c r="D29" s="65"/>
      <c r="E29" s="65"/>
      <c r="F29" s="66"/>
      <c r="G29" s="66"/>
      <c r="H29" s="61"/>
      <c r="I29" s="61"/>
      <c r="J29" s="61"/>
      <c r="K29" s="61"/>
      <c r="L29" s="63"/>
    </row>
    <row r="30" spans="1:50" customFormat="1" ht="18">
      <c r="B30" s="76" t="s">
        <v>26</v>
      </c>
      <c r="C30" s="77"/>
      <c r="D30" s="77"/>
      <c r="E30" s="77"/>
      <c r="F30" s="78"/>
      <c r="G30" s="78"/>
      <c r="H30" s="79"/>
      <c r="I30" s="79"/>
      <c r="J30" s="79"/>
      <c r="K30" s="79"/>
      <c r="L30" s="260">
        <v>74</v>
      </c>
      <c r="O30" s="254" t="s">
        <v>108</v>
      </c>
      <c r="P30" s="254"/>
      <c r="Q30" s="254"/>
    </row>
    <row r="31" spans="1:50" customFormat="1">
      <c r="B31" s="81">
        <v>1</v>
      </c>
      <c r="C31" s="82" t="s">
        <v>28</v>
      </c>
      <c r="D31" s="82"/>
      <c r="E31" s="82"/>
      <c r="F31" s="83"/>
      <c r="G31" s="83"/>
      <c r="H31" s="84"/>
      <c r="I31" s="84"/>
      <c r="J31" s="84"/>
      <c r="K31" s="84"/>
      <c r="L31" s="261"/>
      <c r="O31" s="111"/>
      <c r="P31" s="111"/>
      <c r="Q31" s="111"/>
    </row>
    <row r="32" spans="1:50" customFormat="1">
      <c r="B32" s="81">
        <v>2</v>
      </c>
      <c r="C32" s="82" t="s">
        <v>29</v>
      </c>
      <c r="D32" s="82"/>
      <c r="E32" s="82"/>
      <c r="F32" s="83"/>
      <c r="G32" s="83"/>
      <c r="H32" s="84"/>
      <c r="I32" s="84"/>
      <c r="J32" s="84"/>
      <c r="K32" s="84"/>
      <c r="L32" s="261"/>
      <c r="O32" s="114" t="s">
        <v>109</v>
      </c>
      <c r="P32" s="111"/>
      <c r="Q32" s="111"/>
    </row>
    <row r="33" spans="2:17" customFormat="1">
      <c r="B33" s="86" t="s">
        <v>27</v>
      </c>
      <c r="C33" s="82"/>
      <c r="D33" s="82"/>
      <c r="E33" s="82"/>
      <c r="F33" s="83"/>
      <c r="G33" s="83"/>
      <c r="H33" s="84"/>
      <c r="I33" s="84"/>
      <c r="J33" s="84"/>
      <c r="K33" s="84"/>
      <c r="L33" s="261"/>
      <c r="O33" s="114" t="s">
        <v>110</v>
      </c>
      <c r="P33" s="111"/>
      <c r="Q33" s="111"/>
    </row>
    <row r="34" spans="2:17" customFormat="1">
      <c r="B34" s="81">
        <v>3</v>
      </c>
      <c r="C34" s="82" t="s">
        <v>30</v>
      </c>
      <c r="D34" s="82"/>
      <c r="E34" s="82"/>
      <c r="F34" s="83"/>
      <c r="G34" s="83"/>
      <c r="H34" s="84"/>
      <c r="I34" s="84"/>
      <c r="J34" s="84"/>
      <c r="K34" s="84"/>
      <c r="L34" s="261"/>
      <c r="O34" s="114" t="s">
        <v>111</v>
      </c>
      <c r="P34" s="111"/>
      <c r="Q34" s="111"/>
    </row>
    <row r="35" spans="2:17" customFormat="1">
      <c r="B35" s="81">
        <v>4</v>
      </c>
      <c r="C35" s="82" t="s">
        <v>31</v>
      </c>
      <c r="D35" s="82"/>
      <c r="E35" s="82"/>
      <c r="F35" s="83"/>
      <c r="G35" s="83"/>
      <c r="H35" s="84"/>
      <c r="I35" s="84"/>
      <c r="J35" s="84"/>
      <c r="K35" s="84"/>
      <c r="L35" s="261"/>
      <c r="O35" s="114" t="s">
        <v>112</v>
      </c>
      <c r="P35" s="111"/>
      <c r="Q35" s="111"/>
    </row>
    <row r="36" spans="2:17" customFormat="1">
      <c r="B36" s="81">
        <v>5</v>
      </c>
      <c r="C36" s="82" t="s">
        <v>32</v>
      </c>
      <c r="D36" s="82"/>
      <c r="E36" s="82"/>
      <c r="F36" s="83"/>
      <c r="G36" s="83"/>
      <c r="H36" s="84"/>
      <c r="I36" s="84"/>
      <c r="J36" s="84"/>
      <c r="K36" s="84"/>
      <c r="L36" s="261"/>
      <c r="O36" s="114" t="s">
        <v>113</v>
      </c>
      <c r="P36" s="111"/>
      <c r="Q36" s="111"/>
    </row>
    <row r="37" spans="2:17" customFormat="1">
      <c r="B37" s="81">
        <v>6</v>
      </c>
      <c r="C37" s="82" t="s">
        <v>33</v>
      </c>
      <c r="D37" s="82"/>
      <c r="E37" s="82"/>
      <c r="F37" s="83"/>
      <c r="G37" s="83"/>
      <c r="H37" s="84"/>
      <c r="I37" s="84"/>
      <c r="J37" s="84"/>
      <c r="K37" s="84"/>
      <c r="L37" s="261"/>
      <c r="O37" s="114" t="s">
        <v>114</v>
      </c>
      <c r="P37" s="111"/>
      <c r="Q37" s="111"/>
    </row>
    <row r="38" spans="2:17" customFormat="1">
      <c r="B38" s="81">
        <v>7</v>
      </c>
      <c r="C38" s="82" t="s">
        <v>34</v>
      </c>
      <c r="D38" s="82"/>
      <c r="E38" s="82"/>
      <c r="F38" s="83"/>
      <c r="G38" s="83"/>
      <c r="H38" s="84"/>
      <c r="I38" s="84"/>
      <c r="J38" s="84"/>
      <c r="K38" s="84"/>
      <c r="L38" s="261"/>
      <c r="O38" s="114" t="s">
        <v>115</v>
      </c>
      <c r="P38" s="111"/>
      <c r="Q38" s="111"/>
    </row>
    <row r="39" spans="2:17" customFormat="1">
      <c r="B39" s="81">
        <v>8</v>
      </c>
      <c r="C39" s="82" t="s">
        <v>35</v>
      </c>
      <c r="D39" s="82"/>
      <c r="E39" s="82"/>
      <c r="F39" s="83"/>
      <c r="G39" s="83"/>
      <c r="H39" s="84"/>
      <c r="I39" s="84"/>
      <c r="J39" s="84"/>
      <c r="K39" s="84"/>
      <c r="L39" s="261"/>
      <c r="O39" s="114" t="s">
        <v>116</v>
      </c>
      <c r="P39" s="111"/>
      <c r="Q39" s="111"/>
    </row>
    <row r="40" spans="2:17" customFormat="1" ht="15.75" thickBot="1">
      <c r="B40" s="87">
        <v>9</v>
      </c>
      <c r="C40" s="88" t="s">
        <v>36</v>
      </c>
      <c r="D40" s="88"/>
      <c r="E40" s="88"/>
      <c r="F40" s="89"/>
      <c r="G40" s="89"/>
      <c r="H40" s="90"/>
      <c r="I40" s="90"/>
      <c r="J40" s="90"/>
      <c r="K40" s="90"/>
      <c r="L40" s="262"/>
    </row>
    <row r="41" spans="2:17" customFormat="1">
      <c r="B41" s="67" t="s">
        <v>37</v>
      </c>
      <c r="C41" s="68"/>
      <c r="D41" s="68"/>
      <c r="E41" s="68"/>
      <c r="F41" s="69"/>
      <c r="G41" s="69"/>
      <c r="H41" s="70"/>
      <c r="I41" s="70"/>
      <c r="J41" s="70"/>
      <c r="K41" s="70"/>
      <c r="L41" s="258">
        <v>73</v>
      </c>
    </row>
    <row r="42" spans="2:17" customFormat="1" ht="15.75" thickBot="1">
      <c r="B42" s="72">
        <v>10</v>
      </c>
      <c r="C42" s="73" t="s">
        <v>38</v>
      </c>
      <c r="D42" s="73"/>
      <c r="E42" s="73"/>
      <c r="F42" s="74"/>
      <c r="G42" s="74"/>
      <c r="H42" s="75"/>
      <c r="I42" s="75"/>
      <c r="J42" s="75"/>
      <c r="K42" s="75"/>
      <c r="L42" s="259"/>
    </row>
    <row r="43" spans="2:17" customFormat="1">
      <c r="B43" s="76" t="s">
        <v>39</v>
      </c>
      <c r="C43" s="77"/>
      <c r="D43" s="77"/>
      <c r="E43" s="77"/>
      <c r="F43" s="78"/>
      <c r="G43" s="78"/>
      <c r="H43" s="79"/>
      <c r="I43" s="79"/>
      <c r="J43" s="79"/>
      <c r="K43" s="79"/>
      <c r="L43" s="260">
        <v>71</v>
      </c>
    </row>
    <row r="44" spans="2:17" customFormat="1">
      <c r="B44" s="81">
        <v>11</v>
      </c>
      <c r="C44" s="82" t="s">
        <v>40</v>
      </c>
      <c r="D44" s="82"/>
      <c r="E44" s="82"/>
      <c r="F44" s="83"/>
      <c r="G44" s="83"/>
      <c r="H44" s="84"/>
      <c r="I44" s="84"/>
      <c r="J44" s="84"/>
      <c r="K44" s="84"/>
      <c r="L44" s="261"/>
    </row>
    <row r="45" spans="2:17" customFormat="1" ht="15.75" thickBot="1">
      <c r="B45" s="87">
        <v>12</v>
      </c>
      <c r="C45" s="88" t="s">
        <v>41</v>
      </c>
      <c r="D45" s="88"/>
      <c r="E45" s="88"/>
      <c r="F45" s="89"/>
      <c r="G45" s="89"/>
      <c r="H45" s="90"/>
      <c r="I45" s="90"/>
      <c r="J45" s="90"/>
      <c r="K45" s="90"/>
      <c r="L45" s="262"/>
    </row>
    <row r="46" spans="2:17" customFormat="1" ht="15.75" thickBot="1">
      <c r="B46" s="57" t="s">
        <v>43</v>
      </c>
      <c r="C46" s="48"/>
      <c r="D46" s="48"/>
      <c r="E46" s="48"/>
      <c r="F46" s="49"/>
      <c r="G46" s="49"/>
      <c r="H46" s="13"/>
      <c r="I46" s="13"/>
      <c r="J46" s="13"/>
      <c r="K46" s="13"/>
    </row>
    <row r="47" spans="2:17" customFormat="1">
      <c r="B47" s="67" t="s">
        <v>44</v>
      </c>
      <c r="C47" s="68"/>
      <c r="D47" s="68"/>
      <c r="E47" s="68"/>
      <c r="F47" s="69"/>
      <c r="G47" s="69"/>
      <c r="H47" s="70"/>
      <c r="I47" s="70"/>
      <c r="J47" s="70"/>
      <c r="K47" s="70"/>
      <c r="L47" s="258">
        <v>72</v>
      </c>
    </row>
    <row r="48" spans="2:17" customFormat="1" ht="15.75" thickBot="1">
      <c r="B48" s="72">
        <v>1</v>
      </c>
      <c r="C48" s="73" t="s">
        <v>45</v>
      </c>
      <c r="D48" s="73"/>
      <c r="E48" s="73"/>
      <c r="F48" s="74"/>
      <c r="G48" s="74"/>
      <c r="H48" s="75"/>
      <c r="I48" s="75"/>
      <c r="J48" s="75"/>
      <c r="K48" s="75"/>
      <c r="L48" s="259"/>
    </row>
    <row r="49" spans="2:12" customFormat="1">
      <c r="B49" s="76" t="s">
        <v>46</v>
      </c>
      <c r="C49" s="77"/>
      <c r="D49" s="77"/>
      <c r="E49" s="77"/>
      <c r="F49" s="78"/>
      <c r="G49" s="78"/>
      <c r="H49" s="79"/>
      <c r="I49" s="79"/>
      <c r="J49" s="79"/>
      <c r="K49" s="79"/>
      <c r="L49" s="260">
        <v>75</v>
      </c>
    </row>
    <row r="50" spans="2:12" customFormat="1">
      <c r="B50" s="81">
        <v>2</v>
      </c>
      <c r="C50" s="82" t="s">
        <v>47</v>
      </c>
      <c r="D50" s="82"/>
      <c r="E50" s="82"/>
      <c r="F50" s="83"/>
      <c r="G50" s="83"/>
      <c r="H50" s="84"/>
      <c r="I50" s="84"/>
      <c r="J50" s="84"/>
      <c r="K50" s="84"/>
      <c r="L50" s="261"/>
    </row>
    <row r="51" spans="2:12" customFormat="1">
      <c r="B51" s="81">
        <v>3</v>
      </c>
      <c r="C51" s="82" t="s">
        <v>48</v>
      </c>
      <c r="D51" s="82"/>
      <c r="E51" s="82"/>
      <c r="F51" s="83"/>
      <c r="G51" s="83"/>
      <c r="H51" s="84"/>
      <c r="I51" s="84"/>
      <c r="J51" s="84"/>
      <c r="K51" s="84"/>
      <c r="L51" s="261"/>
    </row>
    <row r="52" spans="2:12" customFormat="1">
      <c r="B52" s="81">
        <v>4</v>
      </c>
      <c r="C52" s="82" t="s">
        <v>49</v>
      </c>
      <c r="D52" s="82"/>
      <c r="E52" s="82"/>
      <c r="F52" s="83"/>
      <c r="G52" s="83"/>
      <c r="H52" s="84"/>
      <c r="I52" s="84"/>
      <c r="J52" s="84"/>
      <c r="K52" s="84"/>
      <c r="L52" s="261"/>
    </row>
    <row r="53" spans="2:12" customFormat="1" ht="15.75" thickBot="1">
      <c r="B53" s="87">
        <v>5</v>
      </c>
      <c r="C53" s="88" t="s">
        <v>50</v>
      </c>
      <c r="D53" s="88"/>
      <c r="E53" s="88"/>
      <c r="F53" s="89"/>
      <c r="G53" s="89"/>
      <c r="H53" s="90"/>
      <c r="I53" s="90"/>
      <c r="J53" s="90"/>
      <c r="K53" s="90"/>
      <c r="L53" s="262"/>
    </row>
    <row r="54" spans="2:12" customFormat="1" ht="15.75" thickBot="1">
      <c r="B54" s="57" t="s">
        <v>96</v>
      </c>
      <c r="C54" s="48"/>
      <c r="D54" s="48"/>
      <c r="E54" s="48"/>
      <c r="F54" s="49"/>
      <c r="G54" s="49"/>
      <c r="H54" s="13"/>
      <c r="I54" s="13"/>
      <c r="J54" s="13"/>
      <c r="K54" s="13"/>
    </row>
    <row r="55" spans="2:12" customFormat="1">
      <c r="B55" s="67" t="s">
        <v>97</v>
      </c>
      <c r="C55" s="68"/>
      <c r="D55" s="68"/>
      <c r="E55" s="68"/>
      <c r="F55" s="69"/>
      <c r="G55" s="69"/>
      <c r="H55" s="70"/>
      <c r="I55" s="70"/>
      <c r="J55" s="70"/>
      <c r="K55" s="70"/>
      <c r="L55" s="258">
        <v>76</v>
      </c>
    </row>
    <row r="56" spans="2:12" customFormat="1">
      <c r="B56" s="112">
        <v>1</v>
      </c>
      <c r="C56" s="109" t="s">
        <v>98</v>
      </c>
      <c r="D56" s="109"/>
      <c r="E56" s="109"/>
      <c r="F56" s="110"/>
      <c r="G56" s="110"/>
      <c r="H56" s="111"/>
      <c r="I56" s="111"/>
      <c r="J56" s="111"/>
      <c r="K56" s="111"/>
      <c r="L56" s="263"/>
    </row>
    <row r="57" spans="2:12" customFormat="1">
      <c r="B57" s="112">
        <v>2</v>
      </c>
      <c r="C57" s="109" t="s">
        <v>99</v>
      </c>
      <c r="D57" s="109"/>
      <c r="E57" s="109"/>
      <c r="F57" s="110"/>
      <c r="G57" s="110"/>
      <c r="H57" s="111"/>
      <c r="I57" s="111"/>
      <c r="J57" s="111"/>
      <c r="K57" s="111"/>
      <c r="L57" s="263"/>
    </row>
    <row r="58" spans="2:12" customFormat="1">
      <c r="B58" s="112">
        <v>3</v>
      </c>
      <c r="C58" s="109" t="s">
        <v>100</v>
      </c>
      <c r="D58" s="109"/>
      <c r="E58" s="109"/>
      <c r="F58" s="110"/>
      <c r="G58" s="110"/>
      <c r="H58" s="111"/>
      <c r="I58" s="111"/>
      <c r="J58" s="111"/>
      <c r="K58" s="111"/>
      <c r="L58" s="263"/>
    </row>
    <row r="59" spans="2:12" customFormat="1">
      <c r="B59" s="112">
        <v>4</v>
      </c>
      <c r="C59" s="109" t="s">
        <v>101</v>
      </c>
      <c r="D59" s="109"/>
      <c r="E59" s="109"/>
      <c r="F59" s="110"/>
      <c r="G59" s="110"/>
      <c r="H59" s="111"/>
      <c r="I59" s="111"/>
      <c r="J59" s="111"/>
      <c r="K59" s="111"/>
      <c r="L59" s="263"/>
    </row>
    <row r="60" spans="2:12" customFormat="1">
      <c r="B60" s="112">
        <v>5</v>
      </c>
      <c r="C60" s="109" t="s">
        <v>102</v>
      </c>
      <c r="D60" s="109"/>
      <c r="E60" s="109"/>
      <c r="F60" s="110"/>
      <c r="G60" s="110"/>
      <c r="H60" s="111"/>
      <c r="I60" s="111"/>
      <c r="J60" s="111"/>
      <c r="K60" s="111"/>
      <c r="L60" s="263"/>
    </row>
    <row r="61" spans="2:12" customFormat="1">
      <c r="B61" s="112">
        <v>6</v>
      </c>
      <c r="C61" s="109" t="s">
        <v>103</v>
      </c>
      <c r="D61" s="109"/>
      <c r="E61" s="109"/>
      <c r="F61" s="110"/>
      <c r="G61" s="110"/>
      <c r="H61" s="111"/>
      <c r="I61" s="111"/>
      <c r="J61" s="111"/>
      <c r="K61" s="111"/>
      <c r="L61" s="263"/>
    </row>
    <row r="62" spans="2:12" customFormat="1">
      <c r="B62" s="112">
        <v>7</v>
      </c>
      <c r="C62" s="109" t="s">
        <v>104</v>
      </c>
      <c r="D62" s="109"/>
      <c r="E62" s="109"/>
      <c r="F62" s="110"/>
      <c r="G62" s="110"/>
      <c r="H62" s="111"/>
      <c r="I62" s="111"/>
      <c r="J62" s="111"/>
      <c r="K62" s="111"/>
      <c r="L62" s="263"/>
    </row>
    <row r="63" spans="2:12" customFormat="1">
      <c r="B63" s="112">
        <v>8</v>
      </c>
      <c r="C63" s="109" t="s">
        <v>105</v>
      </c>
      <c r="D63" s="109"/>
      <c r="E63" s="109"/>
      <c r="F63" s="110"/>
      <c r="G63" s="110"/>
      <c r="H63" s="111"/>
      <c r="I63" s="111"/>
      <c r="J63" s="111"/>
      <c r="K63" s="111"/>
      <c r="L63" s="263"/>
    </row>
    <row r="64" spans="2:12" customFormat="1" ht="15.75" thickBot="1">
      <c r="B64" s="72">
        <v>9</v>
      </c>
      <c r="C64" s="73" t="s">
        <v>106</v>
      </c>
      <c r="D64" s="73"/>
      <c r="E64" s="73"/>
      <c r="F64" s="74"/>
      <c r="G64" s="74"/>
      <c r="H64" s="75"/>
      <c r="I64" s="75"/>
      <c r="J64" s="75"/>
      <c r="K64" s="75"/>
      <c r="L64" s="259"/>
    </row>
  </sheetData>
  <mergeCells count="13">
    <mergeCell ref="J11:L11"/>
    <mergeCell ref="Y11:AA11"/>
    <mergeCell ref="V11:X11"/>
    <mergeCell ref="S11:U11"/>
    <mergeCell ref="P11:R11"/>
    <mergeCell ref="M11:O11"/>
    <mergeCell ref="L55:L64"/>
    <mergeCell ref="O30:Q30"/>
    <mergeCell ref="L30:L40"/>
    <mergeCell ref="L41:L42"/>
    <mergeCell ref="L43:L45"/>
    <mergeCell ref="L47:L48"/>
    <mergeCell ref="L49:L5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Estudantado 2015-16</vt:lpstr>
      <vt:lpstr>Estudantado 2014-15</vt:lpstr>
      <vt:lpstr>Estudantado 2013-14</vt:lpstr>
      <vt:lpstr>Estudantado 2012-13</vt:lpstr>
      <vt:lpstr>Estudantado 2011-12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Vigo</dc:creator>
  <cp:lastModifiedBy>Universidad de Vigo</cp:lastModifiedBy>
  <dcterms:created xsi:type="dcterms:W3CDTF">2017-05-30T09:38:18Z</dcterms:created>
  <dcterms:modified xsi:type="dcterms:W3CDTF">2017-07-26T11:34:02Z</dcterms:modified>
</cp:coreProperties>
</file>