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versidad de Vigo\Desktop\Becarios\Lorena\Encuestas de Satisfacción\Abel Web\"/>
    </mc:Choice>
  </mc:AlternateContent>
  <bookViews>
    <workbookView xWindow="0" yWindow="0" windowWidth="21600" windowHeight="8535"/>
  </bookViews>
  <sheets>
    <sheet name="102 Egresados 2015-2016" sheetId="1" r:id="rId1"/>
    <sheet name="Desagregados por sexo" sheetId="2" r:id="rId2"/>
  </sheets>
  <externalReferences>
    <externalReference r:id="rId3"/>
  </externalReferences>
  <definedNames>
    <definedName name="_xlnm._FilterDatabase" localSheetId="1" hidden="1">'Desagregados por sexo'!$B$7:$BX$42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42" i="2" l="1"/>
  <c r="BX9" i="2"/>
  <c r="BU9" i="2"/>
  <c r="BR9" i="2"/>
  <c r="BO9" i="2"/>
  <c r="BN9" i="2"/>
  <c r="BL9" i="2"/>
  <c r="BI9" i="2"/>
  <c r="BF9" i="2"/>
  <c r="BC9" i="2"/>
  <c r="AZ9" i="2"/>
  <c r="AW9" i="2"/>
  <c r="AT9" i="2"/>
  <c r="AQ9" i="2"/>
  <c r="AN9" i="2"/>
  <c r="AK9" i="2"/>
  <c r="AH9" i="2"/>
  <c r="AE9" i="2"/>
  <c r="AB9" i="2"/>
  <c r="Y9" i="2"/>
  <c r="V9" i="2"/>
  <c r="R9" i="2"/>
  <c r="P9" i="2"/>
  <c r="M9" i="2"/>
  <c r="J9" i="2"/>
  <c r="G9" i="2"/>
  <c r="F9" i="2"/>
  <c r="BX8" i="2"/>
  <c r="BU8" i="2"/>
  <c r="BR8" i="2"/>
  <c r="BQ8" i="2"/>
  <c r="BP8" i="2"/>
  <c r="BO8" i="2"/>
  <c r="BN8" i="2"/>
  <c r="BM8" i="2"/>
  <c r="BL8" i="2"/>
  <c r="BI8" i="2"/>
  <c r="BF8" i="2"/>
  <c r="BC8" i="2"/>
  <c r="AZ8" i="2"/>
  <c r="AW8" i="2"/>
  <c r="AT8" i="2"/>
  <c r="AQ8" i="2"/>
  <c r="AN8" i="2"/>
  <c r="AK8" i="2"/>
  <c r="AH8" i="2"/>
  <c r="AE8" i="2"/>
  <c r="AB8" i="2"/>
  <c r="Y8" i="2"/>
  <c r="V8" i="2"/>
  <c r="R8" i="2"/>
  <c r="Q8" i="2"/>
  <c r="P8" i="2"/>
  <c r="M8" i="2"/>
  <c r="J8" i="2"/>
  <c r="G8" i="2"/>
  <c r="F8" i="2"/>
  <c r="AC30" i="1"/>
  <c r="AA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AC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B5" i="1"/>
  <c r="S8" i="2" l="1"/>
  <c r="S9" i="2"/>
  <c r="Z29" i="1" l="1"/>
  <c r="Z30" i="1"/>
  <c r="AB29" i="1" l="1"/>
  <c r="AA29" i="1"/>
  <c r="AB30" i="1" l="1"/>
  <c r="I30" i="1" l="1"/>
  <c r="I29" i="1"/>
  <c r="H30" i="1"/>
  <c r="H29" i="1"/>
  <c r="G30" i="1" l="1"/>
  <c r="Y30" i="1"/>
  <c r="G29" i="1"/>
  <c r="Y29" i="1"/>
</calcChain>
</file>

<file path=xl/sharedStrings.xml><?xml version="1.0" encoding="utf-8"?>
<sst xmlns="http://schemas.openxmlformats.org/spreadsheetml/2006/main" count="183" uniqueCount="73">
  <si>
    <t>Resultados de enquisas de satisfacción das persoas tituladas</t>
  </si>
  <si>
    <t>Código</t>
  </si>
  <si>
    <t>Título</t>
  </si>
  <si>
    <t>Código
Centro</t>
  </si>
  <si>
    <t>Centro</t>
  </si>
  <si>
    <t>Grao/ 
Máster</t>
  </si>
  <si>
    <t>Valoración 
Global</t>
  </si>
  <si>
    <t>Porcentaxe
Participación</t>
  </si>
  <si>
    <r>
      <t xml:space="preserve">% </t>
    </r>
    <r>
      <rPr>
        <b/>
        <sz val="9"/>
        <rFont val="New Baskerville"/>
      </rPr>
      <t>Si</t>
    </r>
    <r>
      <rPr>
        <sz val="9"/>
        <rFont val="New Baskerville"/>
      </rPr>
      <t xml:space="preserve"> traballan ou traballatron</t>
    </r>
  </si>
  <si>
    <t>Valoración 
ítem 1</t>
  </si>
  <si>
    <t>Valoración 
ítem 2</t>
  </si>
  <si>
    <t>Valoración 
ítem 3</t>
  </si>
  <si>
    <t>Valoración 
ítem 4</t>
  </si>
  <si>
    <t>Valoración 
ítem 5</t>
  </si>
  <si>
    <t>Valoración 
ítem 6</t>
  </si>
  <si>
    <t>Valoración 
ítem 7</t>
  </si>
  <si>
    <t>Valoración ítem 8</t>
  </si>
  <si>
    <t>Valoración 
ítem 9</t>
  </si>
  <si>
    <t>Valoración 
ítem 10</t>
  </si>
  <si>
    <t>Valoración 
ítem 11</t>
  </si>
  <si>
    <t>Valoración 
ítem 12</t>
  </si>
  <si>
    <t>Valoración 
ítem 13</t>
  </si>
  <si>
    <t>Valoración 
ítem 14</t>
  </si>
  <si>
    <t>Valoración 
ítem 15</t>
  </si>
  <si>
    <t xml:space="preserve">Global
</t>
  </si>
  <si>
    <t>Promedio Título</t>
  </si>
  <si>
    <t>Promedio
Centro</t>
  </si>
  <si>
    <t>Promedio 
Ámbito</t>
  </si>
  <si>
    <t>O02G250V01</t>
  </si>
  <si>
    <t>Grao en Xeografía e Historia</t>
  </si>
  <si>
    <t>Facultade de Historia</t>
  </si>
  <si>
    <t>G</t>
  </si>
  <si>
    <t>O02M143V01</t>
  </si>
  <si>
    <t>Máster Universitario en Valoración, Xestión e Protección do Patrimonio Cultural</t>
  </si>
  <si>
    <t>M</t>
  </si>
  <si>
    <t>Resumo de resultados de enquisas de satisfacción das persoas tituladas coa titulación</t>
  </si>
  <si>
    <t>Nº  de  persoas participantes</t>
  </si>
  <si>
    <t xml:space="preserve">Nº  si traballan </t>
  </si>
  <si>
    <t>% Si traballan ou traballaron</t>
  </si>
  <si>
    <t>Valoración 
ítem 8</t>
  </si>
  <si>
    <t xml:space="preserve">
Promedio
Ámbito</t>
  </si>
  <si>
    <t>Promedio
Uvigo</t>
  </si>
  <si>
    <t>Campus</t>
  </si>
  <si>
    <t xml:space="preserve">Mulleres </t>
  </si>
  <si>
    <t>Homes</t>
  </si>
  <si>
    <t>Total</t>
  </si>
  <si>
    <t>Mulleres</t>
  </si>
  <si>
    <t>Global</t>
  </si>
  <si>
    <t>SR</t>
  </si>
  <si>
    <t>NP</t>
  </si>
  <si>
    <t>Ítem 1: As competencias do plan de estudos</t>
  </si>
  <si>
    <t>Ítem 2: A actualidade da formación recibida</t>
  </si>
  <si>
    <t>OBXECTIVOS E COMPETENCIAS</t>
  </si>
  <si>
    <t>XUSTIFICACIÓN</t>
  </si>
  <si>
    <t>ORIENTACIÓN AO ESTUDANTADO</t>
  </si>
  <si>
    <t>PLANIFICACIÓN (E DESENVOLVEMENTO) DAS ENSINANZAS</t>
  </si>
  <si>
    <t>RECURSOS HUMANOS</t>
  </si>
  <si>
    <t>RECURSOS MATERIAIS E SERVIZOS</t>
  </si>
  <si>
    <t>RESULTADOS</t>
  </si>
  <si>
    <t>Ítem 3: A información e orientación académica (para a continuación dos estudos)</t>
  </si>
  <si>
    <t>Ítem 4: A orientación profesional e laboral</t>
  </si>
  <si>
    <t>Ítem 5: A organización temporal das materias do plan de estudos</t>
  </si>
  <si>
    <t>Ítem 6: As metodoloxías de ensino-aprendizaxe empregadas</t>
  </si>
  <si>
    <t>Ítem 7: A utilidade das prácticas académicas externas</t>
  </si>
  <si>
    <t>Ítem 8: A adecuación do profesorado</t>
  </si>
  <si>
    <t>Ítem 9: As infraestructuras e os recursos materiais</t>
  </si>
  <si>
    <t>Ítem 10: Os servizos (secretaría do alumnado, biblioteca,…)</t>
  </si>
  <si>
    <t>Ítem 11: A adecuación da formación recibida ás expectativas iniciais</t>
  </si>
  <si>
    <t>Ítem 12: As competencias adquiridas</t>
  </si>
  <si>
    <t>Ítem 13: A utilidade da formación recibida para a carreira profesional</t>
  </si>
  <si>
    <t>XESTIÓN DA CALIDADE</t>
  </si>
  <si>
    <t>Ítem 14: A xestión da calidade na titulación</t>
  </si>
  <si>
    <t>Ítem 15: A estancia da Universidade de Vigo no transcurso da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</si>
</sst>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22"/>
      <color rgb="FFC66211"/>
      <name val="New Baskerville"/>
      <family val="1"/>
    </font>
    <font>
      <sz val="18"/>
      <color rgb="FFC66211"/>
      <name val="New Baskerville"/>
      <family val="1"/>
    </font>
    <font>
      <sz val="10"/>
      <name val="New Baskerville"/>
      <family val="1"/>
    </font>
    <font>
      <b/>
      <sz val="9"/>
      <name val="New Baskerville"/>
    </font>
    <font>
      <sz val="9"/>
      <name val="New Baskerville"/>
    </font>
    <font>
      <sz val="10"/>
      <color theme="1"/>
      <name val="New Baskerville"/>
    </font>
    <font>
      <sz val="10"/>
      <color theme="0"/>
      <name val="New Baskerville"/>
      <family val="1"/>
    </font>
    <font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FF66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/>
      <right/>
      <top style="medium">
        <color rgb="FFFF6600"/>
      </top>
      <bottom style="medium">
        <color rgb="FFFF6600"/>
      </bottom>
      <diagonal/>
    </border>
    <border>
      <left style="medium">
        <color rgb="FFC66211"/>
      </left>
      <right/>
      <top style="medium">
        <color rgb="FFC66211"/>
      </top>
      <bottom style="medium">
        <color theme="5" tint="-0.249977111117893"/>
      </bottom>
      <diagonal/>
    </border>
    <border>
      <left/>
      <right/>
      <top style="medium">
        <color rgb="FFC66211"/>
      </top>
      <bottom style="medium">
        <color theme="5" tint="-0.249977111117893"/>
      </bottom>
      <diagonal/>
    </border>
    <border>
      <left/>
      <right style="medium">
        <color rgb="FFC66211"/>
      </right>
      <top style="medium">
        <color rgb="FFC66211"/>
      </top>
      <bottom style="medium">
        <color theme="5" tint="-0.249977111117893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 style="thin">
        <color theme="5" tint="-0.24994659260841701"/>
      </left>
      <right style="medium">
        <color theme="5" tint="-0.24994659260841701"/>
      </right>
      <top style="thick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4" fillId="0" borderId="1" xfId="2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5" fillId="0" borderId="4" xfId="2" applyFont="1" applyFill="1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/>
    <xf numFmtId="0" fontId="6" fillId="0" borderId="7" xfId="2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4" fillId="0" borderId="8" xfId="2" applyFont="1" applyFill="1" applyBorder="1" applyAlignment="1">
      <alignment horizontal="left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2" fillId="2" borderId="0" xfId="0" applyFont="1" applyFill="1"/>
    <xf numFmtId="9" fontId="12" fillId="2" borderId="0" xfId="0" applyNumberFormat="1" applyFont="1" applyFill="1"/>
    <xf numFmtId="9" fontId="11" fillId="0" borderId="0" xfId="1" applyFont="1"/>
    <xf numFmtId="9" fontId="2" fillId="2" borderId="0" xfId="1" applyFont="1" applyFill="1"/>
    <xf numFmtId="2" fontId="13" fillId="0" borderId="0" xfId="0" applyNumberFormat="1" applyFont="1" applyAlignment="1">
      <alignment horizontal="right"/>
    </xf>
    <xf numFmtId="2" fontId="2" fillId="3" borderId="0" xfId="0" applyNumberFormat="1" applyFont="1" applyFill="1"/>
    <xf numFmtId="2" fontId="2" fillId="3" borderId="0" xfId="0" quotePrefix="1" applyNumberFormat="1" applyFont="1" applyFill="1"/>
    <xf numFmtId="9" fontId="11" fillId="0" borderId="0" xfId="0" applyNumberFormat="1" applyFont="1"/>
    <xf numFmtId="0" fontId="11" fillId="0" borderId="0" xfId="0" applyNumberFormat="1" applyFont="1" applyFill="1" applyBorder="1" applyProtection="1">
      <protection locked="0"/>
    </xf>
    <xf numFmtId="9" fontId="11" fillId="0" borderId="0" xfId="1" applyFont="1" applyAlignment="1">
      <alignment horizontal="right"/>
    </xf>
    <xf numFmtId="0" fontId="11" fillId="0" borderId="0" xfId="0" applyFont="1" applyAlignment="1">
      <alignment horizontal="right"/>
    </xf>
    <xf numFmtId="2" fontId="14" fillId="0" borderId="0" xfId="0" applyNumberFormat="1" applyFont="1" applyAlignment="1">
      <alignment horizontal="right"/>
    </xf>
    <xf numFmtId="2" fontId="14" fillId="0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9" fontId="1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14" fillId="0" borderId="0" xfId="0" applyFont="1" applyFill="1" applyAlignment="1">
      <alignment horizontal="right"/>
    </xf>
    <xf numFmtId="10" fontId="15" fillId="0" borderId="0" xfId="0" applyNumberFormat="1" applyFont="1" applyFill="1" applyAlignment="1">
      <alignment horizontal="right"/>
    </xf>
    <xf numFmtId="0" fontId="0" fillId="0" borderId="0" xfId="0" applyFill="1" applyBorder="1"/>
    <xf numFmtId="0" fontId="1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2" fontId="14" fillId="0" borderId="0" xfId="0" applyNumberFormat="1" applyFont="1" applyBorder="1" applyAlignment="1">
      <alignment horizontal="right"/>
    </xf>
    <xf numFmtId="2" fontId="15" fillId="3" borderId="0" xfId="0" applyNumberFormat="1" applyFont="1" applyFill="1" applyBorder="1" applyAlignment="1">
      <alignment horizontal="right"/>
    </xf>
    <xf numFmtId="2" fontId="0" fillId="0" borderId="0" xfId="0" applyNumberFormat="1" applyFill="1"/>
    <xf numFmtId="0" fontId="6" fillId="0" borderId="0" xfId="2" applyFont="1" applyFill="1" applyBorder="1" applyAlignment="1">
      <alignment horizontal="center" vertical="center" wrapText="1"/>
    </xf>
    <xf numFmtId="0" fontId="0" fillId="0" borderId="18" xfId="0" applyBorder="1"/>
    <xf numFmtId="0" fontId="6" fillId="4" borderId="20" xfId="2" applyFont="1" applyFill="1" applyBorder="1" applyAlignment="1">
      <alignment horizontal="center" vertical="center" wrapText="1"/>
    </xf>
    <xf numFmtId="0" fontId="6" fillId="4" borderId="19" xfId="2" applyFont="1" applyFill="1" applyBorder="1" applyAlignment="1">
      <alignment horizontal="center" vertical="center" wrapText="1"/>
    </xf>
    <xf numFmtId="0" fontId="8" fillId="4" borderId="19" xfId="2" applyFont="1" applyFill="1" applyBorder="1" applyAlignment="1">
      <alignment horizontal="center" vertical="center" wrapText="1"/>
    </xf>
    <xf numFmtId="0" fontId="0" fillId="0" borderId="22" xfId="0" applyFill="1" applyBorder="1"/>
    <xf numFmtId="0" fontId="0" fillId="0" borderId="22" xfId="0" applyBorder="1"/>
    <xf numFmtId="0" fontId="0" fillId="0" borderId="22" xfId="0" applyNumberFormat="1" applyBorder="1" applyAlignment="1">
      <alignment horizontal="center"/>
    </xf>
    <xf numFmtId="2" fontId="0" fillId="0" borderId="22" xfId="0" applyNumberFormat="1" applyBorder="1"/>
    <xf numFmtId="9" fontId="0" fillId="0" borderId="22" xfId="0" applyNumberFormat="1" applyBorder="1"/>
    <xf numFmtId="2" fontId="0" fillId="0" borderId="21" xfId="0" applyNumberFormat="1" applyBorder="1"/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NumberFormat="1" applyBorder="1" applyAlignment="1">
      <alignment horizontal="center"/>
    </xf>
    <xf numFmtId="0" fontId="0" fillId="0" borderId="23" xfId="0" applyBorder="1"/>
    <xf numFmtId="2" fontId="0" fillId="0" borderId="23" xfId="0" applyNumberFormat="1" applyBorder="1"/>
    <xf numFmtId="9" fontId="0" fillId="0" borderId="23" xfId="0" applyNumberFormat="1" applyBorder="1"/>
    <xf numFmtId="2" fontId="0" fillId="0" borderId="24" xfId="0" applyNumberFormat="1" applyBorder="1"/>
    <xf numFmtId="0" fontId="6" fillId="0" borderId="7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Titulacións da Facultade de Historia</a:t>
            </a:r>
          </a:p>
          <a:p>
            <a:pPr>
              <a:defRPr/>
            </a:pPr>
            <a:r>
              <a:rPr lang="gl-ES" b="1" u="sng">
                <a:solidFill>
                  <a:schemeClr val="bg1">
                    <a:lumMod val="50000"/>
                  </a:schemeClr>
                </a:solidFill>
              </a:rPr>
              <a:t>SI</a:t>
            </a:r>
            <a:r>
              <a:rPr lang="gl-ES" b="1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gl-ES">
                <a:solidFill>
                  <a:schemeClr val="bg1">
                    <a:lumMod val="50000"/>
                  </a:schemeClr>
                </a:solidFill>
              </a:rPr>
              <a:t>traballan ou traballaron nun ámbito relacionado coa titulación</a:t>
            </a:r>
          </a:p>
        </c:rich>
      </c:tx>
      <c:layout>
        <c:manualLayout>
          <c:xMode val="edge"/>
          <c:yMode val="edge"/>
          <c:x val="0.17331430094513819"/>
          <c:y val="2.31480921824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1933860603563261"/>
          <c:y val="0.27976744186046515"/>
          <c:w val="0.54115814732320344"/>
          <c:h val="0.6496966367576145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23481113548593466"/>
                  <c:y val="-0.1162790697674419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2660095592348939"/>
                  <c:y val="-0.1201550387596899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'102 Egresados 2015-2016'!$C$29:$C$30</c:f>
              <c:strCache>
                <c:ptCount val="2"/>
                <c:pt idx="0">
                  <c:v>Grao en Xeografía e Historia</c:v>
                </c:pt>
                <c:pt idx="1">
                  <c:v>Máster Universitario en Valoración, Xestión e Protección do Patrimonio Cultural</c:v>
                </c:pt>
              </c:strCache>
            </c:strRef>
          </c:cat>
          <c:val>
            <c:numRef>
              <c:f>'102 Egresados 2015-2016'!$I$29:$I$30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8330392"/>
        <c:axId val="448330784"/>
      </c:barChart>
      <c:catAx>
        <c:axId val="448330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8330784"/>
        <c:crosses val="autoZero"/>
        <c:auto val="1"/>
        <c:lblAlgn val="r"/>
        <c:lblOffset val="100"/>
        <c:noMultiLvlLbl val="0"/>
      </c:catAx>
      <c:valAx>
        <c:axId val="4483307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8330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gl-ES" sz="1400">
                <a:solidFill>
                  <a:schemeClr val="tx1">
                    <a:lumMod val="50000"/>
                    <a:lumOff val="50000"/>
                  </a:schemeClr>
                </a:solidFill>
              </a:rPr>
              <a:t>Titulacións da Facultade de Historia</a:t>
            </a:r>
          </a:p>
          <a:p>
            <a:pPr>
              <a:defRPr/>
            </a:pPr>
            <a:r>
              <a:rPr lang="gl-ES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Valoración global por titulación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'102 Egresados 2015-2016'!$C$29:$C$30</c:f>
              <c:strCache>
                <c:ptCount val="2"/>
                <c:pt idx="0">
                  <c:v>Grao en Xeografía e Historia</c:v>
                </c:pt>
                <c:pt idx="1">
                  <c:v>Máster Universitario en Valoración, Xestión e Protección do Patrimonio Cultural</c:v>
                </c:pt>
              </c:strCache>
            </c:strRef>
          </c:cat>
          <c:val>
            <c:numRef>
              <c:f>'102 Egresados 2015-2016'!$G$29:$G$30</c:f>
              <c:numCache>
                <c:formatCode>0.00</c:formatCode>
                <c:ptCount val="2"/>
                <c:pt idx="0">
                  <c:v>3.2120370370370361</c:v>
                </c:pt>
                <c:pt idx="1">
                  <c:v>4.0999999999999996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48331568"/>
        <c:axId val="448331960"/>
      </c:barChart>
      <c:catAx>
        <c:axId val="44833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8331960"/>
        <c:crosses val="autoZero"/>
        <c:auto val="1"/>
        <c:lblAlgn val="ctr"/>
        <c:lblOffset val="100"/>
        <c:noMultiLvlLbl val="0"/>
      </c:catAx>
      <c:valAx>
        <c:axId val="448331960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833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Portada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</xdr:row>
      <xdr:rowOff>161925</xdr:rowOff>
    </xdr:from>
    <xdr:to>
      <xdr:col>7</xdr:col>
      <xdr:colOff>495301</xdr:colOff>
      <xdr:row>23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5</xdr:row>
      <xdr:rowOff>66675</xdr:rowOff>
    </xdr:from>
    <xdr:to>
      <xdr:col>15</xdr:col>
      <xdr:colOff>514350</xdr:colOff>
      <xdr:row>24</xdr:row>
      <xdr:rowOff>23813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923139</xdr:colOff>
      <xdr:row>0</xdr:row>
      <xdr:rowOff>97586</xdr:rowOff>
    </xdr:from>
    <xdr:to>
      <xdr:col>2</xdr:col>
      <xdr:colOff>1211139</xdr:colOff>
      <xdr:row>2</xdr:row>
      <xdr:rowOff>82708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914" y="97586"/>
          <a:ext cx="288000" cy="289922"/>
        </a:xfrm>
        <a:prstGeom prst="rect">
          <a:avLst/>
        </a:prstGeom>
      </xdr:spPr>
    </xdr:pic>
    <xdr:clientData/>
  </xdr:twoCellAnchor>
  <xdr:twoCellAnchor editAs="oneCell">
    <xdr:from>
      <xdr:col>2</xdr:col>
      <xdr:colOff>526677</xdr:colOff>
      <xdr:row>0</xdr:row>
      <xdr:rowOff>89647</xdr:rowOff>
    </xdr:from>
    <xdr:to>
      <xdr:col>2</xdr:col>
      <xdr:colOff>814677</xdr:colOff>
      <xdr:row>2</xdr:row>
      <xdr:rowOff>74769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452" y="89647"/>
          <a:ext cx="288000" cy="289922"/>
        </a:xfrm>
        <a:prstGeom prst="rect">
          <a:avLst/>
        </a:prstGeom>
      </xdr:spPr>
    </xdr:pic>
    <xdr:clientData/>
  </xdr:twoCellAnchor>
  <xdr:twoCellAnchor editAs="oneCell">
    <xdr:from>
      <xdr:col>2</xdr:col>
      <xdr:colOff>1301326</xdr:colOff>
      <xdr:row>0</xdr:row>
      <xdr:rowOff>101396</xdr:rowOff>
    </xdr:from>
    <xdr:to>
      <xdr:col>2</xdr:col>
      <xdr:colOff>1589326</xdr:colOff>
      <xdr:row>2</xdr:row>
      <xdr:rowOff>86518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787101" y="101396"/>
          <a:ext cx="288000" cy="2899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versidad%20de%20Vigo/Desktop/Bufff/Informe_resultados_encuestas_def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umo"/>
      <sheetName val="Desagregados por sexo"/>
      <sheetName val="Centros"/>
      <sheetName val="101"/>
      <sheetName val="102"/>
      <sheetName val="103"/>
      <sheetName val="104"/>
      <sheetName val="105"/>
      <sheetName val="106"/>
      <sheetName val="151"/>
      <sheetName val="201"/>
      <sheetName val="202"/>
      <sheetName val="203"/>
      <sheetName val="204"/>
      <sheetName val="205"/>
      <sheetName val="251"/>
      <sheetName val="252"/>
      <sheetName val="301"/>
      <sheetName val="302"/>
      <sheetName val="303"/>
      <sheetName val="305"/>
      <sheetName val="306"/>
      <sheetName val="308"/>
      <sheetName val="309"/>
      <sheetName val="310"/>
      <sheetName val="311"/>
      <sheetName val="312"/>
      <sheetName val="351"/>
      <sheetName val="352"/>
      <sheetName val="353"/>
      <sheetName val="355"/>
    </sheetNames>
    <sheetDataSet>
      <sheetData sheetId="0"/>
      <sheetData sheetId="1">
        <row r="13">
          <cell r="F13">
            <v>3.2120370370370361</v>
          </cell>
          <cell r="I13">
            <v>0.52941176470588236</v>
          </cell>
          <cell r="K13">
            <v>1</v>
          </cell>
          <cell r="L13">
            <v>3</v>
          </cell>
          <cell r="M13">
            <v>3.4444444444444446</v>
          </cell>
          <cell r="N13">
            <v>2.8888888888888888</v>
          </cell>
          <cell r="O13">
            <v>2.6666666666666665</v>
          </cell>
          <cell r="P13">
            <v>2.5555555555555554</v>
          </cell>
          <cell r="Q13">
            <v>2.8888888888888888</v>
          </cell>
          <cell r="R13">
            <v>4.625</v>
          </cell>
          <cell r="S13">
            <v>3.3333333333333335</v>
          </cell>
          <cell r="T13">
            <v>3.2222222222222223</v>
          </cell>
          <cell r="U13">
            <v>4.1111111111111107</v>
          </cell>
          <cell r="V13">
            <v>3</v>
          </cell>
          <cell r="W13">
            <v>3.2222222222222223</v>
          </cell>
          <cell r="X13">
            <v>2.8888888888888888</v>
          </cell>
          <cell r="Y13">
            <v>2.8888888888888888</v>
          </cell>
          <cell r="Z13">
            <v>3.4444444444444446</v>
          </cell>
          <cell r="AA13">
            <v>3.2120370370370361</v>
          </cell>
          <cell r="AB13">
            <v>3.2120370370370361</v>
          </cell>
          <cell r="AC13">
            <v>3.6560185185185179</v>
          </cell>
          <cell r="AD13">
            <v>3.3189734053837658</v>
          </cell>
          <cell r="AE13">
            <v>3.3021077564798254</v>
          </cell>
        </row>
        <row r="14">
          <cell r="F14">
            <v>4.0999999999999996</v>
          </cell>
          <cell r="I14">
            <v>0.66666666666666663</v>
          </cell>
          <cell r="K14">
            <v>1</v>
          </cell>
          <cell r="L14">
            <v>4</v>
          </cell>
          <cell r="M14">
            <v>5</v>
          </cell>
          <cell r="N14">
            <v>3</v>
          </cell>
          <cell r="O14">
            <v>2.5</v>
          </cell>
          <cell r="P14">
            <v>3.5</v>
          </cell>
          <cell r="Q14">
            <v>4</v>
          </cell>
          <cell r="R14">
            <v>2</v>
          </cell>
          <cell r="S14">
            <v>5</v>
          </cell>
          <cell r="T14">
            <v>4.5</v>
          </cell>
          <cell r="U14">
            <v>5</v>
          </cell>
          <cell r="V14">
            <v>4.5</v>
          </cell>
          <cell r="W14">
            <v>4.5</v>
          </cell>
          <cell r="X14">
            <v>4.5</v>
          </cell>
          <cell r="Y14">
            <v>4.5</v>
          </cell>
          <cell r="Z14">
            <v>5</v>
          </cell>
          <cell r="AA14">
            <v>4.0999999999999996</v>
          </cell>
          <cell r="AB14">
            <v>4.0999999999999996</v>
          </cell>
          <cell r="AC14">
            <v>3.6560185185185179</v>
          </cell>
          <cell r="AD14">
            <v>3.3184121899788015</v>
          </cell>
          <cell r="AE14">
            <v>3.3021077564798298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workbookViewId="0">
      <selection activeCell="H38" sqref="H38"/>
    </sheetView>
  </sheetViews>
  <sheetFormatPr baseColWidth="10" defaultRowHeight="15"/>
  <cols>
    <col min="1" max="1" width="3.140625" customWidth="1"/>
    <col min="2" max="2" width="12.140625" style="1" customWidth="1"/>
    <col min="3" max="3" width="48" customWidth="1"/>
    <col min="4" max="4" width="7.140625" style="2" bestFit="1" customWidth="1"/>
    <col min="5" max="5" width="21.85546875" customWidth="1"/>
    <col min="6" max="6" width="7.7109375" customWidth="1"/>
    <col min="8" max="9" width="12.140625" customWidth="1"/>
  </cols>
  <sheetData>
    <row r="1" spans="2:9" ht="9" customHeight="1"/>
    <row r="3" spans="2:9" ht="9" customHeight="1" thickBot="1"/>
    <row r="4" spans="2:9" ht="27.75">
      <c r="B4" s="3" t="s">
        <v>0</v>
      </c>
      <c r="C4" s="4"/>
      <c r="D4" s="5"/>
      <c r="E4" s="6"/>
      <c r="F4" s="4"/>
      <c r="G4" s="4"/>
      <c r="H4" s="7"/>
      <c r="I4" s="8"/>
    </row>
    <row r="5" spans="2:9" ht="24" thickBot="1">
      <c r="B5" s="9" t="str">
        <f>+E29</f>
        <v>Facultade de Historia</v>
      </c>
      <c r="C5" s="10"/>
      <c r="D5" s="11"/>
      <c r="E5" s="12"/>
      <c r="F5" s="10"/>
      <c r="G5" s="10"/>
      <c r="H5" s="13"/>
      <c r="I5" s="8"/>
    </row>
    <row r="6" spans="2:9" ht="15" customHeight="1"/>
    <row r="7" spans="2:9" ht="15" customHeight="1"/>
    <row r="8" spans="2:9" ht="15" customHeight="1"/>
    <row r="9" spans="2:9" ht="15" customHeight="1"/>
    <row r="10" spans="2:9" ht="15" customHeight="1"/>
    <row r="11" spans="2:9" ht="15" customHeight="1"/>
    <row r="12" spans="2:9" ht="15" customHeight="1"/>
    <row r="13" spans="2:9" ht="15" customHeight="1"/>
    <row r="14" spans="2:9" ht="15" customHeight="1"/>
    <row r="15" spans="2:9" ht="15" customHeight="1"/>
    <row r="16" spans="2:9" ht="15" customHeight="1"/>
    <row r="17" spans="1:29" ht="15" customHeight="1"/>
    <row r="18" spans="1:29" ht="15" customHeight="1"/>
    <row r="19" spans="1:29" ht="15" customHeight="1"/>
    <row r="20" spans="1:29" ht="15" customHeight="1"/>
    <row r="21" spans="1:29" ht="15" customHeight="1"/>
    <row r="22" spans="1:29" ht="15" customHeight="1"/>
    <row r="23" spans="1:29" ht="15" customHeight="1"/>
    <row r="24" spans="1:29" ht="15" customHeight="1"/>
    <row r="25" spans="1:29" ht="15" customHeight="1"/>
    <row r="26" spans="1:29" ht="15" customHeight="1"/>
    <row r="27" spans="1:29" ht="5.25" customHeight="1" thickBot="1"/>
    <row r="28" spans="1:29" s="53" customFormat="1" ht="30" customHeight="1" thickTop="1" thickBot="1">
      <c r="A28" s="55"/>
      <c r="B28" s="56" t="s">
        <v>1</v>
      </c>
      <c r="C28" s="56" t="s">
        <v>2</v>
      </c>
      <c r="D28" s="56" t="s">
        <v>3</v>
      </c>
      <c r="E28" s="56" t="s">
        <v>4</v>
      </c>
      <c r="F28" s="56" t="s">
        <v>5</v>
      </c>
      <c r="G28" s="56" t="s">
        <v>6</v>
      </c>
      <c r="H28" s="56" t="s">
        <v>7</v>
      </c>
      <c r="I28" s="56" t="s">
        <v>8</v>
      </c>
      <c r="J28" s="57" t="s">
        <v>9</v>
      </c>
      <c r="K28" s="57" t="s">
        <v>10</v>
      </c>
      <c r="L28" s="57" t="s">
        <v>11</v>
      </c>
      <c r="M28" s="57" t="s">
        <v>12</v>
      </c>
      <c r="N28" s="57" t="s">
        <v>13</v>
      </c>
      <c r="O28" s="57" t="s">
        <v>14</v>
      </c>
      <c r="P28" s="57" t="s">
        <v>15</v>
      </c>
      <c r="Q28" s="57" t="s">
        <v>16</v>
      </c>
      <c r="R28" s="57" t="s">
        <v>17</v>
      </c>
      <c r="S28" s="57" t="s">
        <v>18</v>
      </c>
      <c r="T28" s="57" t="s">
        <v>19</v>
      </c>
      <c r="U28" s="57" t="s">
        <v>20</v>
      </c>
      <c r="V28" s="57" t="s">
        <v>21</v>
      </c>
      <c r="W28" s="57" t="s">
        <v>22</v>
      </c>
      <c r="X28" s="57" t="s">
        <v>23</v>
      </c>
      <c r="Y28" s="56" t="s">
        <v>24</v>
      </c>
      <c r="Z28" s="56" t="s">
        <v>25</v>
      </c>
      <c r="AA28" s="56" t="s">
        <v>26</v>
      </c>
      <c r="AB28" s="56" t="s">
        <v>27</v>
      </c>
      <c r="AC28" s="56" t="s">
        <v>41</v>
      </c>
    </row>
    <row r="29" spans="1:29" ht="16.5" thickTop="1" thickBot="1">
      <c r="A29" s="54"/>
      <c r="B29" s="58" t="s">
        <v>28</v>
      </c>
      <c r="C29" s="59" t="s">
        <v>29</v>
      </c>
      <c r="D29" s="60">
        <v>102</v>
      </c>
      <c r="E29" s="59" t="s">
        <v>30</v>
      </c>
      <c r="F29" s="59" t="s">
        <v>31</v>
      </c>
      <c r="G29" s="61">
        <f>[1]Resumo!F13</f>
        <v>3.2120370370370361</v>
      </c>
      <c r="H29" s="62">
        <f>[1]Resumo!I13</f>
        <v>0.52941176470588236</v>
      </c>
      <c r="I29" s="62">
        <f>[1]Resumo!K13</f>
        <v>1</v>
      </c>
      <c r="J29" s="61">
        <f>[1]Resumo!L13</f>
        <v>3</v>
      </c>
      <c r="K29" s="61">
        <f>[1]Resumo!M13</f>
        <v>3.4444444444444446</v>
      </c>
      <c r="L29" s="61">
        <f>[1]Resumo!N13</f>
        <v>2.8888888888888888</v>
      </c>
      <c r="M29" s="61">
        <f>[1]Resumo!O13</f>
        <v>2.6666666666666665</v>
      </c>
      <c r="N29" s="61">
        <f>[1]Resumo!P13</f>
        <v>2.5555555555555554</v>
      </c>
      <c r="O29" s="61">
        <f>[1]Resumo!Q13</f>
        <v>2.8888888888888888</v>
      </c>
      <c r="P29" s="61">
        <f>[1]Resumo!R13</f>
        <v>4.625</v>
      </c>
      <c r="Q29" s="61">
        <f>[1]Resumo!S13</f>
        <v>3.3333333333333335</v>
      </c>
      <c r="R29" s="61">
        <f>[1]Resumo!T13</f>
        <v>3.2222222222222223</v>
      </c>
      <c r="S29" s="61">
        <f>[1]Resumo!U13</f>
        <v>4.1111111111111107</v>
      </c>
      <c r="T29" s="61">
        <f>[1]Resumo!V13</f>
        <v>3</v>
      </c>
      <c r="U29" s="61">
        <f>[1]Resumo!W13</f>
        <v>3.2222222222222223</v>
      </c>
      <c r="V29" s="61">
        <f>[1]Resumo!X13</f>
        <v>2.8888888888888888</v>
      </c>
      <c r="W29" s="61">
        <f>[1]Resumo!Y13</f>
        <v>2.8888888888888888</v>
      </c>
      <c r="X29" s="61">
        <f>[1]Resumo!Z13</f>
        <v>3.4444444444444446</v>
      </c>
      <c r="Y29" s="61">
        <f>[1]Resumo!F13</f>
        <v>3.2120370370370361</v>
      </c>
      <c r="Z29" s="61">
        <f>[1]Resumo!AB13</f>
        <v>3.2120370370370361</v>
      </c>
      <c r="AA29" s="61">
        <f>[1]Resumo!AC13</f>
        <v>3.6560185185185179</v>
      </c>
      <c r="AB29" s="61">
        <f>[1]Resumo!AD13</f>
        <v>3.3189734053837658</v>
      </c>
      <c r="AC29" s="63">
        <f>[1]Resumo!AE13</f>
        <v>3.3021077564798254</v>
      </c>
    </row>
    <row r="30" spans="1:29" ht="30.75" thickBot="1">
      <c r="A30" s="54"/>
      <c r="B30" s="64" t="s">
        <v>32</v>
      </c>
      <c r="C30" s="65" t="s">
        <v>33</v>
      </c>
      <c r="D30" s="66">
        <v>102</v>
      </c>
      <c r="E30" s="67" t="s">
        <v>30</v>
      </c>
      <c r="F30" s="67" t="s">
        <v>34</v>
      </c>
      <c r="G30" s="68">
        <f>[1]Resumo!F14</f>
        <v>4.0999999999999996</v>
      </c>
      <c r="H30" s="69">
        <f>[1]Resumo!I14</f>
        <v>0.66666666666666663</v>
      </c>
      <c r="I30" s="69">
        <f>[1]Resumo!K14</f>
        <v>1</v>
      </c>
      <c r="J30" s="68">
        <f>[1]Resumo!L14</f>
        <v>4</v>
      </c>
      <c r="K30" s="68">
        <f>[1]Resumo!M14</f>
        <v>5</v>
      </c>
      <c r="L30" s="68">
        <f>[1]Resumo!N14</f>
        <v>3</v>
      </c>
      <c r="M30" s="68">
        <f>[1]Resumo!O14</f>
        <v>2.5</v>
      </c>
      <c r="N30" s="68">
        <f>[1]Resumo!P14</f>
        <v>3.5</v>
      </c>
      <c r="O30" s="68">
        <f>[1]Resumo!Q14</f>
        <v>4</v>
      </c>
      <c r="P30" s="68">
        <f>[1]Resumo!R14</f>
        <v>2</v>
      </c>
      <c r="Q30" s="68">
        <f>[1]Resumo!S14</f>
        <v>5</v>
      </c>
      <c r="R30" s="68">
        <f>[1]Resumo!T14</f>
        <v>4.5</v>
      </c>
      <c r="S30" s="68">
        <f>[1]Resumo!U14</f>
        <v>5</v>
      </c>
      <c r="T30" s="68">
        <f>[1]Resumo!V14</f>
        <v>4.5</v>
      </c>
      <c r="U30" s="68">
        <f>[1]Resumo!W14</f>
        <v>4.5</v>
      </c>
      <c r="V30" s="68">
        <f>[1]Resumo!X14</f>
        <v>4.5</v>
      </c>
      <c r="W30" s="68">
        <f>[1]Resumo!Y14</f>
        <v>4.5</v>
      </c>
      <c r="X30" s="68">
        <f>[1]Resumo!Z14</f>
        <v>5</v>
      </c>
      <c r="Y30" s="68">
        <f>[1]Resumo!F14</f>
        <v>4.0999999999999996</v>
      </c>
      <c r="Z30" s="68">
        <f>[1]Resumo!AB14</f>
        <v>4.0999999999999996</v>
      </c>
      <c r="AA30" s="68">
        <f>[1]Resumo!AC14</f>
        <v>3.6560185185185179</v>
      </c>
      <c r="AB30" s="68">
        <f>[1]Resumo!AD14</f>
        <v>3.3184121899788015</v>
      </c>
      <c r="AC30" s="70">
        <f>[1]Resumo!AE14</f>
        <v>3.3021077564798298</v>
      </c>
    </row>
    <row r="33" spans="2:2">
      <c r="B33" s="1" t="s">
        <v>52</v>
      </c>
    </row>
    <row r="34" spans="2:2">
      <c r="B34" s="1" t="s">
        <v>50</v>
      </c>
    </row>
    <row r="35" spans="2:2">
      <c r="B35" s="1" t="s">
        <v>53</v>
      </c>
    </row>
    <row r="36" spans="2:2">
      <c r="B36" s="1" t="s">
        <v>51</v>
      </c>
    </row>
    <row r="37" spans="2:2">
      <c r="B37" s="1" t="s">
        <v>54</v>
      </c>
    </row>
    <row r="38" spans="2:2">
      <c r="B38" s="1" t="s">
        <v>59</v>
      </c>
    </row>
    <row r="39" spans="2:2">
      <c r="B39" s="1" t="s">
        <v>60</v>
      </c>
    </row>
    <row r="40" spans="2:2">
      <c r="B40" s="1" t="s">
        <v>55</v>
      </c>
    </row>
    <row r="41" spans="2:2">
      <c r="B41" s="1" t="s">
        <v>61</v>
      </c>
    </row>
    <row r="42" spans="2:2">
      <c r="B42" s="1" t="s">
        <v>62</v>
      </c>
    </row>
    <row r="43" spans="2:2">
      <c r="B43" s="1" t="s">
        <v>63</v>
      </c>
    </row>
    <row r="44" spans="2:2">
      <c r="B44" s="1" t="s">
        <v>56</v>
      </c>
    </row>
    <row r="45" spans="2:2">
      <c r="B45" s="1" t="s">
        <v>64</v>
      </c>
    </row>
    <row r="46" spans="2:2">
      <c r="B46" s="1" t="s">
        <v>57</v>
      </c>
    </row>
    <row r="47" spans="2:2">
      <c r="B47" s="1" t="s">
        <v>65</v>
      </c>
    </row>
    <row r="48" spans="2:2">
      <c r="B48" s="1" t="s">
        <v>66</v>
      </c>
    </row>
    <row r="49" spans="2:2">
      <c r="B49" s="1" t="s">
        <v>58</v>
      </c>
    </row>
    <row r="50" spans="2:2">
      <c r="B50" s="1" t="s">
        <v>67</v>
      </c>
    </row>
    <row r="51" spans="2:2">
      <c r="B51" s="1" t="s">
        <v>68</v>
      </c>
    </row>
    <row r="52" spans="2:2">
      <c r="B52" s="1" t="s">
        <v>69</v>
      </c>
    </row>
    <row r="53" spans="2:2">
      <c r="B53" s="1" t="s">
        <v>70</v>
      </c>
    </row>
    <row r="54" spans="2:2">
      <c r="B54" s="1" t="s">
        <v>71</v>
      </c>
    </row>
    <row r="55" spans="2:2">
      <c r="B55" s="1" t="s">
        <v>72</v>
      </c>
    </row>
  </sheetData>
  <dataValidations count="16">
    <dataValidation allowBlank="1" showInputMessage="1" showErrorMessage="1" prompt="Indique se vostede esta satisfeito/a con:_x000a__x000a_- A estancia na Universidade de Vigo no trasncurso da titulación" sqref="X28"/>
    <dataValidation allowBlank="1" showInputMessage="1" showErrorMessage="1" prompt="Indique se vostede esta satisfeito/a con:_x000a__x000a_- A xestión da calidade na titulación" sqref="W28"/>
    <dataValidation allowBlank="1" showInputMessage="1" showErrorMessage="1" prompt="Indique se vostede esta satisfeito/a con:_x000a__x000a_- A utilidade da formación recibida para a carreira profesional" sqref="V28"/>
    <dataValidation allowBlank="1" showInputMessage="1" showErrorMessage="1" prompt="Indique se vostede esta satisfeito/a con:_x000a__x000a_- As competencias adquiridas" sqref="U28"/>
    <dataValidation allowBlank="1" showInputMessage="1" showErrorMessage="1" prompt="Indique se vostede esta satisfeito/a con:_x000a__x000a_- A adecuación da formación recibida ás expectativas iniciais" sqref="T28"/>
    <dataValidation allowBlank="1" showInputMessage="1" showErrorMessage="1" prompt="Indique se vostede esta satisfeito/a con:_x000a__x000a_- Os servizos (secretaría de alumnado, biblioteca" sqref="S28"/>
    <dataValidation allowBlank="1" showInputMessage="1" showErrorMessage="1" prompt="Indique se vostede esta satisfeito/a con:_x000a__x000a_- A infraestructura e os recursos materiais" sqref="R28"/>
    <dataValidation allowBlank="1" showInputMessage="1" showErrorMessage="1" prompt="Indique se vostede esta satisfeito/a con:_x000a__x000a_- A adecuación do profesorado" sqref="Q28"/>
    <dataValidation allowBlank="1" showInputMessage="1" showErrorMessage="1" prompt="Indique se vostede esta satisfeito/a con:_x000a__x000a_- A utilidade das prácticas académicas externas" sqref="P28"/>
    <dataValidation allowBlank="1" showInputMessage="1" showErrorMessage="1" prompt="Indique se vostede esta satisfeito/a con:_x000a__x000a_- As metodoloxías de ensiño aprendizaxe" sqref="O28"/>
    <dataValidation allowBlank="1" showInputMessage="1" showErrorMessage="1" prompt="Indique se vostede esta satisfeito/a  con:_x000a__x000a_- A organización temporal das materias do plan de estudos" sqref="N28"/>
    <dataValidation allowBlank="1" showInputMessage="1" showErrorMessage="1" prompt="Indique se vostede esta satisfeito/a con:_x000a__x000a_- A orientación profesional e laboral" sqref="M28"/>
    <dataValidation allowBlank="1" showInputMessage="1" showErrorMessage="1" prompt="Indique se vostede esta satisfeito/a con:_x000a__x000a_- A información e orientación académica (para a continuación dos estudos)" sqref="L28"/>
    <dataValidation allowBlank="1" showInputMessage="1" showErrorMessage="1" prompt="Indique se vostede esta satisfeito/a con:_x000a__x000a_- A actualidade da formación recibida" sqref="K28"/>
    <dataValidation allowBlank="1" showInputMessage="1" showErrorMessage="1" prompt="Indique se vostede esta satisfeito/a con:_x000a__x000a_- As competencias do plan de estudos" sqref="J28"/>
    <dataValidation allowBlank="1" showInputMessage="1" showErrorMessage="1" prompt="Traballa ou traballou vostede nalgún ámbito relacionado coa titulación?" sqref="I28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55"/>
  <sheetViews>
    <sheetView topLeftCell="A4" zoomScale="110" zoomScaleNormal="110" zoomScaleSheetLayoutView="90" workbookViewId="0">
      <pane xSplit="6" ySplit="3" topLeftCell="G7" activePane="bottomRight" state="frozen"/>
      <selection activeCell="A4" sqref="A4"/>
      <selection pane="topRight" activeCell="G4" sqref="G4"/>
      <selection pane="bottomLeft" activeCell="A7" sqref="A7"/>
      <selection pane="bottomRight" activeCell="B5" sqref="B5"/>
    </sheetView>
  </sheetViews>
  <sheetFormatPr baseColWidth="10" defaultRowHeight="15"/>
  <cols>
    <col min="1" max="1" width="3.140625" customWidth="1"/>
    <col min="2" max="2" width="16.42578125" style="1" customWidth="1"/>
    <col min="3" max="3" width="69.5703125" customWidth="1"/>
    <col min="4" max="4" width="7.140625" style="2" bestFit="1" customWidth="1"/>
    <col min="5" max="5" width="33.5703125" customWidth="1"/>
    <col min="6" max="7" width="7.7109375" customWidth="1"/>
    <col min="8" max="12" width="12.140625" customWidth="1"/>
    <col min="13" max="16" width="11.42578125" customWidth="1"/>
    <col min="18" max="18" width="12.85546875" bestFit="1" customWidth="1"/>
  </cols>
  <sheetData>
    <row r="1" spans="2:76" ht="9" customHeight="1"/>
    <row r="3" spans="2:76" ht="9" customHeight="1" thickBot="1"/>
    <row r="4" spans="2:76" ht="42" customHeight="1" thickBot="1">
      <c r="B4" s="17" t="s">
        <v>35</v>
      </c>
      <c r="C4" s="18"/>
      <c r="D4" s="19"/>
      <c r="E4" s="20"/>
      <c r="F4" s="18"/>
      <c r="G4" s="18"/>
      <c r="H4" s="8"/>
      <c r="I4" s="8"/>
      <c r="J4" s="8"/>
    </row>
    <row r="5" spans="2:76" ht="15.75" thickBot="1"/>
    <row r="6" spans="2:76" s="14" customFormat="1" ht="57" customHeight="1" thickBot="1">
      <c r="H6" s="72" t="s">
        <v>36</v>
      </c>
      <c r="I6" s="73"/>
      <c r="J6" s="74"/>
      <c r="K6" s="75" t="s">
        <v>7</v>
      </c>
      <c r="L6" s="71"/>
      <c r="M6" s="76"/>
      <c r="N6" s="77" t="s">
        <v>37</v>
      </c>
      <c r="O6" s="78"/>
      <c r="P6" s="79"/>
      <c r="Q6" s="78" t="s">
        <v>38</v>
      </c>
      <c r="R6" s="78"/>
      <c r="S6" s="78"/>
      <c r="T6" s="71" t="s">
        <v>9</v>
      </c>
      <c r="U6" s="71"/>
      <c r="V6" s="71"/>
      <c r="W6" s="71" t="s">
        <v>10</v>
      </c>
      <c r="X6" s="71"/>
      <c r="Y6" s="71"/>
      <c r="Z6" s="71" t="s">
        <v>11</v>
      </c>
      <c r="AA6" s="71"/>
      <c r="AB6" s="71"/>
      <c r="AC6" s="71" t="s">
        <v>12</v>
      </c>
      <c r="AD6" s="71"/>
      <c r="AE6" s="71"/>
      <c r="AF6" s="71" t="s">
        <v>13</v>
      </c>
      <c r="AG6" s="71"/>
      <c r="AH6" s="71"/>
      <c r="AJ6" s="14" t="s">
        <v>14</v>
      </c>
      <c r="AM6" s="14" t="s">
        <v>15</v>
      </c>
      <c r="AO6" s="71" t="s">
        <v>39</v>
      </c>
      <c r="AP6" s="71"/>
      <c r="AQ6" s="71"/>
      <c r="AR6" s="71" t="s">
        <v>17</v>
      </c>
      <c r="AS6" s="71"/>
      <c r="AT6" s="71"/>
      <c r="AU6" s="71" t="s">
        <v>18</v>
      </c>
      <c r="AV6" s="71"/>
      <c r="AW6" s="71"/>
      <c r="AX6" s="71" t="s">
        <v>19</v>
      </c>
      <c r="AY6" s="71"/>
      <c r="AZ6" s="71"/>
      <c r="BA6" s="71" t="s">
        <v>20</v>
      </c>
      <c r="BB6" s="71"/>
      <c r="BC6" s="71"/>
      <c r="BD6" s="71" t="s">
        <v>21</v>
      </c>
      <c r="BE6" s="71"/>
      <c r="BF6" s="71"/>
      <c r="BG6" s="71" t="s">
        <v>22</v>
      </c>
      <c r="BH6" s="71"/>
      <c r="BI6" s="71"/>
      <c r="BJ6" s="71" t="s">
        <v>23</v>
      </c>
      <c r="BK6" s="71"/>
      <c r="BL6" s="71"/>
      <c r="BM6" s="71" t="s">
        <v>6</v>
      </c>
      <c r="BN6" s="71"/>
      <c r="BO6" s="71"/>
      <c r="BP6" s="71" t="s">
        <v>26</v>
      </c>
      <c r="BQ6" s="71"/>
      <c r="BR6" s="71"/>
      <c r="BS6" s="71" t="s">
        <v>40</v>
      </c>
      <c r="BT6" s="71"/>
      <c r="BU6" s="71"/>
      <c r="BV6" s="80" t="s">
        <v>41</v>
      </c>
      <c r="BW6" s="80"/>
      <c r="BX6" s="80"/>
    </row>
    <row r="7" spans="2:76" s="14" customFormat="1" ht="30" customHeight="1" thickBot="1"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42</v>
      </c>
      <c r="H7" s="21" t="s">
        <v>43</v>
      </c>
      <c r="I7" s="22" t="s">
        <v>44</v>
      </c>
      <c r="J7" s="23" t="s">
        <v>45</v>
      </c>
      <c r="K7" s="24" t="s">
        <v>43</v>
      </c>
      <c r="L7" s="14" t="s">
        <v>44</v>
      </c>
      <c r="M7" s="25" t="s">
        <v>45</v>
      </c>
      <c r="N7" s="21" t="s">
        <v>46</v>
      </c>
      <c r="O7" s="22" t="s">
        <v>44</v>
      </c>
      <c r="P7" s="23" t="s">
        <v>45</v>
      </c>
      <c r="Q7" s="26" t="s">
        <v>43</v>
      </c>
      <c r="R7" s="26" t="s">
        <v>44</v>
      </c>
      <c r="S7" s="27" t="s">
        <v>45</v>
      </c>
      <c r="T7" s="28" t="s">
        <v>43</v>
      </c>
      <c r="U7" s="26" t="s">
        <v>44</v>
      </c>
      <c r="V7" s="27" t="s">
        <v>47</v>
      </c>
      <c r="W7" s="28" t="s">
        <v>43</v>
      </c>
      <c r="X7" s="26" t="s">
        <v>44</v>
      </c>
      <c r="Y7" s="27" t="s">
        <v>47</v>
      </c>
      <c r="Z7" s="28" t="s">
        <v>43</v>
      </c>
      <c r="AA7" s="26" t="s">
        <v>44</v>
      </c>
      <c r="AB7" s="27" t="s">
        <v>47</v>
      </c>
      <c r="AC7" s="28" t="s">
        <v>43</v>
      </c>
      <c r="AD7" s="26" t="s">
        <v>44</v>
      </c>
      <c r="AE7" s="27" t="s">
        <v>47</v>
      </c>
      <c r="AF7" s="28" t="s">
        <v>43</v>
      </c>
      <c r="AG7" s="26" t="s">
        <v>44</v>
      </c>
      <c r="AH7" s="27" t="s">
        <v>47</v>
      </c>
      <c r="AI7" s="28" t="s">
        <v>43</v>
      </c>
      <c r="AJ7" s="26" t="s">
        <v>44</v>
      </c>
      <c r="AK7" s="27" t="s">
        <v>47</v>
      </c>
      <c r="AL7" s="28" t="s">
        <v>43</v>
      </c>
      <c r="AM7" s="26" t="s">
        <v>44</v>
      </c>
      <c r="AN7" s="27" t="s">
        <v>47</v>
      </c>
      <c r="AO7" s="28" t="s">
        <v>43</v>
      </c>
      <c r="AP7" s="26" t="s">
        <v>44</v>
      </c>
      <c r="AQ7" s="27" t="s">
        <v>47</v>
      </c>
      <c r="AR7" s="28" t="s">
        <v>43</v>
      </c>
      <c r="AS7" s="26" t="s">
        <v>44</v>
      </c>
      <c r="AT7" s="27" t="s">
        <v>47</v>
      </c>
      <c r="AU7" s="28" t="s">
        <v>43</v>
      </c>
      <c r="AV7" s="26" t="s">
        <v>44</v>
      </c>
      <c r="AW7" s="27" t="s">
        <v>47</v>
      </c>
      <c r="AX7" s="28" t="s">
        <v>43</v>
      </c>
      <c r="AY7" s="26" t="s">
        <v>44</v>
      </c>
      <c r="AZ7" s="27" t="s">
        <v>47</v>
      </c>
      <c r="BA7" s="28" t="s">
        <v>43</v>
      </c>
      <c r="BB7" s="26" t="s">
        <v>44</v>
      </c>
      <c r="BC7" s="27" t="s">
        <v>47</v>
      </c>
      <c r="BD7" s="28" t="s">
        <v>43</v>
      </c>
      <c r="BE7" s="26" t="s">
        <v>44</v>
      </c>
      <c r="BF7" s="27" t="s">
        <v>47</v>
      </c>
      <c r="BG7" s="28" t="s">
        <v>43</v>
      </c>
      <c r="BH7" s="26" t="s">
        <v>44</v>
      </c>
      <c r="BI7" s="27" t="s">
        <v>47</v>
      </c>
      <c r="BJ7" s="28" t="s">
        <v>43</v>
      </c>
      <c r="BK7" s="26" t="s">
        <v>44</v>
      </c>
      <c r="BL7" s="27" t="s">
        <v>47</v>
      </c>
      <c r="BM7" s="28" t="s">
        <v>43</v>
      </c>
      <c r="BN7" s="26" t="s">
        <v>44</v>
      </c>
      <c r="BO7" s="27" t="s">
        <v>47</v>
      </c>
      <c r="BP7" s="28" t="s">
        <v>43</v>
      </c>
      <c r="BQ7" s="26" t="s">
        <v>44</v>
      </c>
      <c r="BR7" s="27" t="s">
        <v>47</v>
      </c>
      <c r="BS7" s="28" t="s">
        <v>43</v>
      </c>
      <c r="BT7" s="26" t="s">
        <v>44</v>
      </c>
      <c r="BU7" s="27" t="s">
        <v>47</v>
      </c>
      <c r="BV7" s="28" t="s">
        <v>43</v>
      </c>
      <c r="BW7" s="26" t="s">
        <v>44</v>
      </c>
      <c r="BX7" s="27" t="s">
        <v>45</v>
      </c>
    </row>
    <row r="8" spans="2:76">
      <c r="B8" s="1" t="s">
        <v>28</v>
      </c>
      <c r="C8" t="s">
        <v>29</v>
      </c>
      <c r="D8" s="15">
        <v>102</v>
      </c>
      <c r="E8" t="s">
        <v>30</v>
      </c>
      <c r="F8" t="str">
        <f t="shared" ref="F8:F9" si="0">+MID(B8,4,1)</f>
        <v>G</v>
      </c>
      <c r="G8" t="str">
        <f t="shared" ref="G8:G9" si="1">+MID(B8,1,1)</f>
        <v>O</v>
      </c>
      <c r="H8" s="37">
        <v>4</v>
      </c>
      <c r="I8" s="37">
        <v>5</v>
      </c>
      <c r="J8" s="29">
        <f t="shared" ref="J8:J9" si="2">SUM(H8:I8)</f>
        <v>9</v>
      </c>
      <c r="K8" s="36">
        <v>0.8</v>
      </c>
      <c r="L8" s="36">
        <v>0.42</v>
      </c>
      <c r="M8" s="30">
        <f>[1]Resumo!I13</f>
        <v>0.52941176470588236</v>
      </c>
      <c r="N8" s="37">
        <v>0</v>
      </c>
      <c r="O8" s="37">
        <v>1</v>
      </c>
      <c r="P8" s="29">
        <f t="shared" ref="P8:P9" si="3">SUM(N8:O8)</f>
        <v>1</v>
      </c>
      <c r="Q8" s="31">
        <f t="shared" ref="Q8:S9" si="4">N8/H8</f>
        <v>0</v>
      </c>
      <c r="R8" s="31">
        <f t="shared" si="4"/>
        <v>0.2</v>
      </c>
      <c r="S8" s="32">
        <f t="shared" si="4"/>
        <v>0.1111111111111111</v>
      </c>
      <c r="T8" s="33">
        <v>2.75</v>
      </c>
      <c r="U8" s="33">
        <v>3.2</v>
      </c>
      <c r="V8" s="34">
        <f>[1]Resumo!L13</f>
        <v>3</v>
      </c>
      <c r="W8" s="33">
        <v>3</v>
      </c>
      <c r="X8" s="33">
        <v>3.8</v>
      </c>
      <c r="Y8" s="34">
        <f>[1]Resumo!M13</f>
        <v>3.4444444444444446</v>
      </c>
      <c r="Z8" s="33">
        <v>2.75</v>
      </c>
      <c r="AA8" s="33">
        <v>3</v>
      </c>
      <c r="AB8" s="34">
        <f>[1]Resumo!N13</f>
        <v>2.8888888888888888</v>
      </c>
      <c r="AC8" s="33">
        <v>2.75</v>
      </c>
      <c r="AD8" s="33">
        <v>2.6</v>
      </c>
      <c r="AE8" s="34">
        <f>[1]Resumo!O13</f>
        <v>2.6666666666666665</v>
      </c>
      <c r="AF8" s="33">
        <v>2.25</v>
      </c>
      <c r="AG8" s="33">
        <v>2.8</v>
      </c>
      <c r="AH8" s="34">
        <f>[1]Resumo!P13</f>
        <v>2.5555555555555554</v>
      </c>
      <c r="AI8" s="33">
        <v>2.25</v>
      </c>
      <c r="AJ8" s="33">
        <v>3.4</v>
      </c>
      <c r="AK8" s="34">
        <f>[1]Resumo!Q13</f>
        <v>2.8888888888888888</v>
      </c>
      <c r="AL8" s="33">
        <v>4.25</v>
      </c>
      <c r="AM8" s="33">
        <v>5</v>
      </c>
      <c r="AN8" s="34">
        <f>[1]Resumo!R13</f>
        <v>4.625</v>
      </c>
      <c r="AO8" s="33">
        <v>3</v>
      </c>
      <c r="AP8" s="33">
        <v>3.6</v>
      </c>
      <c r="AQ8" s="35">
        <f>[1]Resumo!S13</f>
        <v>3.3333333333333335</v>
      </c>
      <c r="AR8" s="33">
        <v>3.25</v>
      </c>
      <c r="AS8" s="33">
        <v>3.2</v>
      </c>
      <c r="AT8" s="34">
        <f>[1]Resumo!T13</f>
        <v>3.2222222222222223</v>
      </c>
      <c r="AU8" s="33">
        <v>3.5</v>
      </c>
      <c r="AV8" s="33">
        <v>4.5999999999999996</v>
      </c>
      <c r="AW8" s="34">
        <f>[1]Resumo!U13</f>
        <v>4.1111111111111107</v>
      </c>
      <c r="AX8" s="33">
        <v>3.25</v>
      </c>
      <c r="AY8" s="33">
        <v>2.8</v>
      </c>
      <c r="AZ8" s="34">
        <f>[1]Resumo!V13</f>
        <v>3</v>
      </c>
      <c r="BA8" s="33">
        <v>3.25</v>
      </c>
      <c r="BB8" s="33">
        <v>3.2</v>
      </c>
      <c r="BC8" s="34">
        <f>[1]Resumo!W13</f>
        <v>3.2222222222222223</v>
      </c>
      <c r="BD8" s="33">
        <v>3</v>
      </c>
      <c r="BE8" s="33">
        <v>2.8</v>
      </c>
      <c r="BF8" s="34">
        <f>[1]Resumo!X13</f>
        <v>2.8888888888888888</v>
      </c>
      <c r="BG8" s="33">
        <v>3</v>
      </c>
      <c r="BH8" s="33">
        <v>2.8</v>
      </c>
      <c r="BI8" s="34">
        <f>[1]Resumo!Y13</f>
        <v>2.8888888888888888</v>
      </c>
      <c r="BJ8" s="33">
        <v>3.5</v>
      </c>
      <c r="BK8" s="33">
        <v>3.4</v>
      </c>
      <c r="BL8" s="34">
        <f>[1]Resumo!Z13</f>
        <v>3.4444444444444446</v>
      </c>
      <c r="BM8" s="33">
        <f t="shared" ref="BM8" si="5">AVERAGE(T8,W8,Z8,AC8,AF8,AI8,AL8,AO8,AR8,AU8,AX8,BA8,BD8,BG8,BJ8)</f>
        <v>3.05</v>
      </c>
      <c r="BN8" s="33">
        <f t="shared" ref="BN8:BN9" si="6">AVERAGE(U8,X8,AA8,AD8,AG8,AJ8,AM8,AP8,AS8,AV8,AY8,BB8,BE8,BH8,BK8)</f>
        <v>3.3466666666666658</v>
      </c>
      <c r="BO8" s="34">
        <f>[1]Resumo!AA13</f>
        <v>3.2120370370370361</v>
      </c>
      <c r="BP8" s="33">
        <f>AVERAGE(T8:T9,W8:W9,Z8:Z9,AC8:AC9,AF8:AF9,AI8:AI9,AL7:AL9,AO8:AO9,AR8:AR9,AU8:AU9,AX8:AX9,BA8:BA9,BD8:BD9,BG8:BG9,BJ8:BJ9)</f>
        <v>3.05</v>
      </c>
      <c r="BQ8" s="33">
        <f>AVERAGE(U8:U9,X8:X9,AA8:AA9,AD8:AD9,AG8:AG9,AJ8:AJ9,AM8:AM9,AP8:AP9,AS8:AS9,AV8:AV9,AY8:AY9,BB8:BB9,BE8:BE9,BH8:BH9,BK8:BK9)</f>
        <v>3.7233333333333336</v>
      </c>
      <c r="BR8" s="34">
        <f>[1]Resumo!AC13</f>
        <v>3.6560185185185179</v>
      </c>
      <c r="BS8" s="33">
        <v>3.3</v>
      </c>
      <c r="BT8" s="33">
        <v>3.0590997263023549</v>
      </c>
      <c r="BU8" s="34">
        <f>[1]Resumo!AD13</f>
        <v>3.3189734053837658</v>
      </c>
      <c r="BV8" s="33">
        <v>3.2694689217072477</v>
      </c>
      <c r="BW8" s="33">
        <v>3.2622925893093866</v>
      </c>
      <c r="BX8" s="34">
        <f>[1]Resumo!AE13</f>
        <v>3.3021077564798254</v>
      </c>
    </row>
    <row r="9" spans="2:76">
      <c r="B9" s="1" t="s">
        <v>32</v>
      </c>
      <c r="C9" t="s">
        <v>33</v>
      </c>
      <c r="D9" s="15">
        <v>102</v>
      </c>
      <c r="E9" t="s">
        <v>30</v>
      </c>
      <c r="F9" t="str">
        <f t="shared" si="0"/>
        <v>M</v>
      </c>
      <c r="G9" t="str">
        <f t="shared" si="1"/>
        <v>O</v>
      </c>
      <c r="H9" s="37">
        <v>0</v>
      </c>
      <c r="I9" s="37">
        <v>2</v>
      </c>
      <c r="J9" s="29">
        <f t="shared" si="2"/>
        <v>2</v>
      </c>
      <c r="K9" s="39" t="s">
        <v>49</v>
      </c>
      <c r="L9" s="36">
        <v>0.67</v>
      </c>
      <c r="M9" s="30">
        <f>[1]Resumo!I14</f>
        <v>0.66666666666666663</v>
      </c>
      <c r="N9" s="37">
        <v>0</v>
      </c>
      <c r="O9" s="37">
        <v>0</v>
      </c>
      <c r="P9" s="29">
        <f t="shared" si="3"/>
        <v>0</v>
      </c>
      <c r="Q9" s="38" t="s">
        <v>48</v>
      </c>
      <c r="R9" s="31">
        <f t="shared" si="4"/>
        <v>0</v>
      </c>
      <c r="S9" s="32">
        <f t="shared" si="4"/>
        <v>0</v>
      </c>
      <c r="T9" s="33" t="s">
        <v>48</v>
      </c>
      <c r="U9" s="33">
        <v>4</v>
      </c>
      <c r="V9" s="34">
        <f>[1]Resumo!L14</f>
        <v>4</v>
      </c>
      <c r="W9" s="33" t="s">
        <v>48</v>
      </c>
      <c r="X9" s="33">
        <v>5</v>
      </c>
      <c r="Y9" s="34">
        <f>[1]Resumo!M14</f>
        <v>5</v>
      </c>
      <c r="Z9" s="33" t="s">
        <v>48</v>
      </c>
      <c r="AA9" s="33">
        <v>3</v>
      </c>
      <c r="AB9" s="34">
        <f>[1]Resumo!N14</f>
        <v>3</v>
      </c>
      <c r="AC9" s="33" t="s">
        <v>48</v>
      </c>
      <c r="AD9" s="33">
        <v>2.5</v>
      </c>
      <c r="AE9" s="34">
        <f>[1]Resumo!O14</f>
        <v>2.5</v>
      </c>
      <c r="AF9" s="33" t="s">
        <v>48</v>
      </c>
      <c r="AG9" s="33">
        <v>3.5</v>
      </c>
      <c r="AH9" s="34">
        <f>[1]Resumo!P14</f>
        <v>3.5</v>
      </c>
      <c r="AI9" s="33" t="s">
        <v>48</v>
      </c>
      <c r="AJ9" s="33">
        <v>4</v>
      </c>
      <c r="AK9" s="34">
        <f>[1]Resumo!Q14</f>
        <v>4</v>
      </c>
      <c r="AL9" s="33" t="s">
        <v>48</v>
      </c>
      <c r="AM9" s="33">
        <v>2</v>
      </c>
      <c r="AN9" s="34">
        <f>[1]Resumo!R14</f>
        <v>2</v>
      </c>
      <c r="AO9" s="33" t="s">
        <v>48</v>
      </c>
      <c r="AP9" s="33">
        <v>5</v>
      </c>
      <c r="AQ9" s="35">
        <f>[1]Resumo!S14</f>
        <v>5</v>
      </c>
      <c r="AR9" s="33" t="s">
        <v>48</v>
      </c>
      <c r="AS9" s="33">
        <v>4.5</v>
      </c>
      <c r="AT9" s="34">
        <f>[1]Resumo!T14</f>
        <v>4.5</v>
      </c>
      <c r="AU9" s="33" t="s">
        <v>48</v>
      </c>
      <c r="AV9" s="33">
        <v>5</v>
      </c>
      <c r="AW9" s="34">
        <f>[1]Resumo!U14</f>
        <v>5</v>
      </c>
      <c r="AX9" s="33" t="s">
        <v>48</v>
      </c>
      <c r="AY9" s="33">
        <v>4.5</v>
      </c>
      <c r="AZ9" s="34">
        <f>[1]Resumo!V14</f>
        <v>4.5</v>
      </c>
      <c r="BA9" s="33" t="s">
        <v>48</v>
      </c>
      <c r="BB9" s="33">
        <v>4.5</v>
      </c>
      <c r="BC9" s="34">
        <f>[1]Resumo!W14</f>
        <v>4.5</v>
      </c>
      <c r="BD9" s="33" t="s">
        <v>48</v>
      </c>
      <c r="BE9" s="33">
        <v>4.5</v>
      </c>
      <c r="BF9" s="34">
        <f>[1]Resumo!X14</f>
        <v>4.5</v>
      </c>
      <c r="BG9" s="33" t="s">
        <v>48</v>
      </c>
      <c r="BH9" s="33">
        <v>4.5</v>
      </c>
      <c r="BI9" s="34">
        <f>[1]Resumo!Y14</f>
        <v>4.5</v>
      </c>
      <c r="BJ9" s="33" t="s">
        <v>48</v>
      </c>
      <c r="BK9" s="33">
        <v>5</v>
      </c>
      <c r="BL9" s="34">
        <f>[1]Resumo!Z14</f>
        <v>5</v>
      </c>
      <c r="BM9" s="33" t="s">
        <v>48</v>
      </c>
      <c r="BN9" s="33">
        <f t="shared" si="6"/>
        <v>4.0999999999999996</v>
      </c>
      <c r="BO9" s="34">
        <f>[1]Resumo!AA14</f>
        <v>4.0999999999999996</v>
      </c>
      <c r="BP9" s="33">
        <v>3.1572681704260654</v>
      </c>
      <c r="BQ9" s="33">
        <v>3.7233333333333336</v>
      </c>
      <c r="BR9" s="34">
        <f>[1]Resumo!AC14</f>
        <v>3.6560185185185179</v>
      </c>
      <c r="BS9" s="33">
        <v>3.3014636600012519</v>
      </c>
      <c r="BT9" s="33">
        <v>3.0590997263023549</v>
      </c>
      <c r="BU9" s="34">
        <f>[1]Resumo!AD14</f>
        <v>3.3184121899788015</v>
      </c>
      <c r="BV9" s="33">
        <v>3.2694689217072477</v>
      </c>
      <c r="BW9" s="33">
        <v>3.2622925893093866</v>
      </c>
      <c r="BX9" s="34">
        <f>[1]Resumo!AE14</f>
        <v>3.3021077564798298</v>
      </c>
    </row>
    <row r="10" spans="2:76" s="1" customFormat="1">
      <c r="D10" s="16"/>
      <c r="H10" s="42"/>
      <c r="I10" s="42"/>
      <c r="J10" s="42"/>
      <c r="K10" s="43"/>
      <c r="L10" s="44"/>
      <c r="M10" s="44"/>
      <c r="N10" s="44"/>
      <c r="O10" s="44"/>
      <c r="P10" s="44"/>
      <c r="Q10" s="45"/>
      <c r="R10" s="44"/>
      <c r="S10" s="46"/>
      <c r="T10" s="41"/>
      <c r="U10" s="41"/>
      <c r="V10" s="42"/>
      <c r="W10" s="41"/>
      <c r="X10" s="45"/>
      <c r="Y10" s="42"/>
      <c r="Z10" s="41"/>
      <c r="AA10" s="41"/>
      <c r="AB10" s="42"/>
      <c r="AC10" s="41"/>
      <c r="AD10" s="41"/>
      <c r="AE10" s="42"/>
      <c r="AF10" s="41"/>
      <c r="AG10" s="41"/>
      <c r="AH10" s="42"/>
      <c r="AI10" s="41"/>
      <c r="AJ10" s="41"/>
      <c r="AK10" s="42"/>
      <c r="AL10" s="41"/>
      <c r="AM10" s="41"/>
      <c r="AN10" s="42"/>
      <c r="AO10" s="41"/>
      <c r="AP10" s="41"/>
      <c r="AQ10" s="42"/>
      <c r="AR10" s="41"/>
      <c r="AS10" s="41"/>
      <c r="AT10" s="42"/>
      <c r="AU10" s="41"/>
      <c r="AV10" s="41"/>
      <c r="AW10" s="42"/>
      <c r="AX10" s="41"/>
      <c r="AY10" s="41"/>
      <c r="AZ10" s="42"/>
      <c r="BA10" s="41"/>
      <c r="BB10" s="41"/>
      <c r="BC10" s="42"/>
      <c r="BD10" s="41"/>
      <c r="BE10" s="41"/>
      <c r="BF10" s="42"/>
      <c r="BG10" s="41"/>
      <c r="BH10" s="41"/>
      <c r="BI10" s="42"/>
      <c r="BJ10" s="41"/>
      <c r="BK10" s="41"/>
      <c r="BL10" s="42"/>
      <c r="BM10" s="41"/>
      <c r="BN10" s="41"/>
      <c r="BO10" s="42"/>
      <c r="BP10" s="41"/>
      <c r="BQ10" s="41"/>
      <c r="BR10" s="42"/>
      <c r="BS10" s="44"/>
      <c r="BT10" s="44"/>
      <c r="BU10" s="44"/>
      <c r="BV10" s="44"/>
      <c r="BW10" s="44"/>
      <c r="BX10" s="44"/>
    </row>
    <row r="11" spans="2:76" s="1" customFormat="1">
      <c r="D11" s="16"/>
      <c r="H11" s="42"/>
      <c r="I11" s="42"/>
      <c r="J11" s="42"/>
      <c r="K11" s="43"/>
      <c r="L11" s="44"/>
      <c r="M11" s="44"/>
      <c r="N11" s="44"/>
      <c r="O11" s="44"/>
      <c r="P11" s="44"/>
      <c r="Q11" s="45"/>
      <c r="R11" s="44"/>
      <c r="S11" s="46"/>
      <c r="T11" s="41"/>
      <c r="U11" s="41"/>
      <c r="V11" s="42"/>
      <c r="W11" s="41"/>
      <c r="X11" s="45"/>
      <c r="Y11" s="42"/>
      <c r="Z11" s="41"/>
      <c r="AA11" s="41"/>
      <c r="AB11" s="42"/>
      <c r="AC11" s="41"/>
      <c r="AD11" s="41"/>
      <c r="AE11" s="42"/>
      <c r="AF11" s="41"/>
      <c r="AG11" s="41"/>
      <c r="AH11" s="42"/>
      <c r="AI11" s="41"/>
      <c r="AJ11" s="41"/>
      <c r="AK11" s="42"/>
      <c r="AL11" s="41"/>
      <c r="AM11" s="41"/>
      <c r="AN11" s="42"/>
      <c r="AO11" s="41"/>
      <c r="AP11" s="41"/>
      <c r="AQ11" s="42"/>
      <c r="AR11" s="41"/>
      <c r="AS11" s="41"/>
      <c r="AT11" s="42"/>
      <c r="AU11" s="41"/>
      <c r="AV11" s="41"/>
      <c r="AW11" s="42"/>
      <c r="AX11" s="41"/>
      <c r="AY11" s="41"/>
      <c r="AZ11" s="42"/>
      <c r="BA11" s="41"/>
      <c r="BB11" s="41"/>
      <c r="BC11" s="42"/>
      <c r="BD11" s="41"/>
      <c r="BE11" s="41"/>
      <c r="BF11" s="42"/>
      <c r="BG11" s="41"/>
      <c r="BH11" s="41"/>
      <c r="BI11" s="42"/>
      <c r="BJ11" s="41"/>
      <c r="BK11" s="41"/>
      <c r="BL11" s="42"/>
      <c r="BM11" s="41"/>
      <c r="BN11" s="41"/>
      <c r="BO11" s="42"/>
      <c r="BP11" s="41"/>
      <c r="BQ11" s="41"/>
      <c r="BR11" s="42"/>
      <c r="BS11" s="44"/>
      <c r="BT11" s="44"/>
      <c r="BU11" s="44"/>
      <c r="BV11" s="44"/>
      <c r="BW11" s="44"/>
      <c r="BX11" s="44"/>
    </row>
    <row r="12" spans="2:76" s="1" customFormat="1">
      <c r="D12" s="16"/>
      <c r="H12" s="42"/>
      <c r="I12" s="42"/>
      <c r="J12" s="42"/>
      <c r="K12" s="43"/>
      <c r="Q12" s="45"/>
      <c r="S12" s="46"/>
      <c r="T12" s="41"/>
      <c r="U12" s="41"/>
      <c r="V12" s="42"/>
      <c r="W12" s="41"/>
      <c r="X12" s="45"/>
      <c r="Y12" s="42"/>
      <c r="Z12" s="41"/>
      <c r="AA12" s="41"/>
      <c r="AB12" s="42"/>
      <c r="AC12" s="41"/>
      <c r="AD12" s="41"/>
      <c r="AE12" s="42"/>
      <c r="AF12" s="41"/>
      <c r="AG12" s="41"/>
      <c r="AH12" s="42"/>
      <c r="AI12" s="41"/>
      <c r="AJ12" s="41"/>
      <c r="AK12" s="42"/>
      <c r="AL12" s="41"/>
      <c r="AM12" s="41"/>
      <c r="AN12" s="42"/>
      <c r="AO12" s="41"/>
      <c r="AP12" s="41"/>
      <c r="AQ12" s="42"/>
      <c r="AR12" s="41"/>
      <c r="AS12" s="41"/>
      <c r="AT12" s="42"/>
      <c r="AU12" s="41"/>
      <c r="AV12" s="41"/>
      <c r="AW12" s="42"/>
      <c r="AX12" s="41"/>
      <c r="AY12" s="41"/>
      <c r="AZ12" s="42"/>
      <c r="BA12" s="41"/>
      <c r="BB12" s="41"/>
      <c r="BC12" s="42"/>
      <c r="BD12" s="41"/>
      <c r="BE12" s="41"/>
      <c r="BF12" s="42"/>
      <c r="BG12" s="41"/>
      <c r="BH12" s="41"/>
      <c r="BI12" s="42"/>
      <c r="BJ12" s="41"/>
      <c r="BK12" s="41"/>
      <c r="BL12" s="42"/>
      <c r="BM12" s="41"/>
      <c r="BN12" s="41"/>
      <c r="BO12" s="42"/>
      <c r="BP12" s="41"/>
      <c r="BQ12" s="41"/>
      <c r="BR12" s="42"/>
    </row>
    <row r="13" spans="2:76" s="1" customFormat="1">
      <c r="D13" s="16"/>
      <c r="H13" s="42"/>
      <c r="I13" s="42"/>
      <c r="J13" s="42"/>
      <c r="K13" s="43"/>
      <c r="Q13" s="45"/>
      <c r="S13" s="46"/>
      <c r="T13" s="41"/>
      <c r="U13" s="41"/>
      <c r="V13" s="42"/>
      <c r="W13" s="41"/>
      <c r="X13" s="45"/>
      <c r="Y13" s="42"/>
      <c r="Z13" s="41"/>
      <c r="AA13" s="41"/>
      <c r="AB13" s="42"/>
      <c r="AC13" s="41"/>
      <c r="AD13" s="41"/>
      <c r="AE13" s="42"/>
      <c r="AF13" s="41"/>
      <c r="AG13" s="41"/>
      <c r="AH13" s="42"/>
      <c r="AI13" s="41"/>
      <c r="AJ13" s="41"/>
      <c r="AK13" s="42"/>
      <c r="AL13" s="41"/>
      <c r="AM13" s="41"/>
      <c r="AN13" s="42"/>
      <c r="AO13" s="41"/>
      <c r="AP13" s="41"/>
      <c r="AQ13" s="42"/>
      <c r="AR13" s="41"/>
      <c r="AS13" s="41"/>
      <c r="AT13" s="42"/>
      <c r="AU13" s="41"/>
      <c r="AV13" s="41"/>
      <c r="AW13" s="42"/>
      <c r="AX13" s="41"/>
      <c r="AY13" s="41"/>
      <c r="AZ13" s="42"/>
      <c r="BA13" s="41"/>
      <c r="BB13" s="41"/>
      <c r="BC13" s="42"/>
      <c r="BD13" s="41"/>
      <c r="BE13" s="41"/>
      <c r="BF13" s="42"/>
      <c r="BG13" s="41"/>
      <c r="BH13" s="41"/>
      <c r="BI13" s="42"/>
      <c r="BJ13" s="41"/>
      <c r="BK13" s="41"/>
      <c r="BL13" s="42"/>
      <c r="BM13" s="41"/>
      <c r="BN13" s="41"/>
      <c r="BO13" s="42"/>
      <c r="BP13" s="41"/>
      <c r="BQ13" s="41"/>
      <c r="BR13" s="42"/>
    </row>
    <row r="14" spans="2:76" s="1" customFormat="1">
      <c r="D14" s="16"/>
      <c r="H14" s="42"/>
      <c r="I14" s="42"/>
      <c r="J14" s="42"/>
      <c r="K14" s="43"/>
      <c r="Q14" s="45"/>
      <c r="S14" s="46"/>
      <c r="T14" s="41"/>
      <c r="U14" s="41"/>
      <c r="V14" s="42"/>
      <c r="W14" s="41"/>
      <c r="X14" s="45"/>
      <c r="Y14" s="42"/>
      <c r="Z14" s="41"/>
      <c r="AA14" s="41"/>
      <c r="AB14" s="42"/>
      <c r="AC14" s="41"/>
      <c r="AD14" s="41"/>
      <c r="AE14" s="42"/>
      <c r="AF14" s="41"/>
      <c r="AG14" s="41"/>
      <c r="AH14" s="42"/>
      <c r="AI14" s="41"/>
      <c r="AJ14" s="41"/>
      <c r="AK14" s="42"/>
      <c r="AL14" s="41"/>
      <c r="AM14" s="41"/>
      <c r="AN14" s="42"/>
      <c r="AO14" s="41"/>
      <c r="AP14" s="41"/>
      <c r="AQ14" s="42"/>
      <c r="AR14" s="41"/>
      <c r="AS14" s="41"/>
      <c r="AT14" s="42"/>
      <c r="AU14" s="41"/>
      <c r="AV14" s="41"/>
      <c r="AW14" s="42"/>
      <c r="AX14" s="41"/>
      <c r="AY14" s="41"/>
      <c r="AZ14" s="42"/>
      <c r="BA14" s="41"/>
      <c r="BB14" s="41"/>
      <c r="BC14" s="42"/>
      <c r="BD14" s="41"/>
      <c r="BE14" s="41"/>
      <c r="BF14" s="42"/>
      <c r="BG14" s="41"/>
      <c r="BH14" s="41"/>
      <c r="BI14" s="42"/>
      <c r="BJ14" s="41"/>
      <c r="BK14" s="41"/>
      <c r="BL14" s="42"/>
      <c r="BM14" s="41"/>
      <c r="BN14" s="41"/>
      <c r="BO14" s="42"/>
      <c r="BP14" s="41"/>
      <c r="BQ14" s="41"/>
      <c r="BR14" s="42"/>
    </row>
    <row r="15" spans="2:76" s="1" customFormat="1">
      <c r="D15" s="16"/>
      <c r="H15" s="42"/>
      <c r="I15" s="42"/>
      <c r="J15" s="42"/>
      <c r="K15" s="43"/>
      <c r="Q15" s="45"/>
      <c r="S15" s="46"/>
      <c r="T15" s="41"/>
      <c r="U15" s="41"/>
      <c r="V15" s="42"/>
      <c r="W15" s="41"/>
      <c r="X15" s="45"/>
      <c r="Y15" s="42"/>
      <c r="Z15" s="41"/>
      <c r="AA15" s="41"/>
      <c r="AB15" s="42"/>
      <c r="AC15" s="41"/>
      <c r="AD15" s="41"/>
      <c r="AE15" s="42"/>
      <c r="AF15" s="41"/>
      <c r="AG15" s="41"/>
      <c r="AH15" s="42"/>
      <c r="AI15" s="41"/>
      <c r="AJ15" s="41"/>
      <c r="AK15" s="42"/>
      <c r="AL15" s="41"/>
      <c r="AM15" s="41"/>
      <c r="AN15" s="42"/>
      <c r="AO15" s="41"/>
      <c r="AP15" s="41"/>
      <c r="AQ15" s="42"/>
      <c r="AR15" s="41"/>
      <c r="AS15" s="41"/>
      <c r="AT15" s="42"/>
      <c r="AU15" s="41"/>
      <c r="AV15" s="41"/>
      <c r="AW15" s="42"/>
      <c r="AX15" s="41"/>
      <c r="AY15" s="41"/>
      <c r="AZ15" s="42"/>
      <c r="BA15" s="41"/>
      <c r="BB15" s="41"/>
      <c r="BC15" s="42"/>
      <c r="BD15" s="41"/>
      <c r="BE15" s="41"/>
      <c r="BF15" s="42"/>
      <c r="BG15" s="41"/>
      <c r="BH15" s="41"/>
      <c r="BI15" s="42"/>
      <c r="BJ15" s="41"/>
      <c r="BK15" s="41"/>
      <c r="BL15" s="42"/>
      <c r="BM15" s="41"/>
      <c r="BN15" s="41"/>
      <c r="BO15" s="42"/>
      <c r="BP15" s="41"/>
      <c r="BQ15" s="41"/>
      <c r="BR15" s="42"/>
    </row>
    <row r="16" spans="2:76" s="1" customFormat="1">
      <c r="D16" s="16"/>
      <c r="H16" s="42"/>
      <c r="I16" s="42"/>
      <c r="J16" s="42"/>
      <c r="K16" s="43"/>
      <c r="Q16" s="45"/>
      <c r="S16" s="46"/>
      <c r="T16" s="41"/>
      <c r="U16" s="41"/>
      <c r="V16" s="42"/>
      <c r="W16" s="41"/>
      <c r="X16" s="45"/>
      <c r="Y16" s="42"/>
      <c r="Z16" s="41"/>
      <c r="AA16" s="41"/>
      <c r="AB16" s="42"/>
      <c r="AC16" s="41"/>
      <c r="AD16" s="41"/>
      <c r="AE16" s="42"/>
      <c r="AF16" s="41"/>
      <c r="AG16" s="41"/>
      <c r="AH16" s="42"/>
      <c r="AI16" s="41"/>
      <c r="AJ16" s="41"/>
      <c r="AK16" s="42"/>
      <c r="AL16" s="41"/>
      <c r="AM16" s="41"/>
      <c r="AN16" s="42"/>
      <c r="AO16" s="41"/>
      <c r="AP16" s="41"/>
      <c r="AQ16" s="42"/>
      <c r="AR16" s="41"/>
      <c r="AS16" s="41"/>
      <c r="AT16" s="42"/>
      <c r="AU16" s="41"/>
      <c r="AV16" s="41"/>
      <c r="AW16" s="42"/>
      <c r="AX16" s="41"/>
      <c r="AY16" s="41"/>
      <c r="AZ16" s="42"/>
      <c r="BA16" s="41"/>
      <c r="BB16" s="41"/>
      <c r="BC16" s="42"/>
      <c r="BD16" s="41"/>
      <c r="BE16" s="41"/>
      <c r="BF16" s="42"/>
      <c r="BG16" s="41"/>
      <c r="BH16" s="41"/>
      <c r="BI16" s="42"/>
      <c r="BJ16" s="41"/>
      <c r="BK16" s="41"/>
      <c r="BL16" s="42"/>
      <c r="BM16" s="41"/>
      <c r="BN16" s="41"/>
      <c r="BO16" s="42"/>
      <c r="BP16" s="41"/>
      <c r="BQ16" s="41"/>
      <c r="BR16" s="42"/>
    </row>
    <row r="17" spans="4:70" s="1" customFormat="1">
      <c r="D17" s="16"/>
      <c r="H17" s="42"/>
      <c r="I17" s="42"/>
      <c r="J17" s="42"/>
      <c r="K17" s="43"/>
      <c r="Q17" s="45"/>
      <c r="S17" s="46"/>
      <c r="T17" s="41"/>
      <c r="U17" s="41"/>
      <c r="V17" s="42"/>
      <c r="W17" s="41"/>
      <c r="X17" s="45"/>
      <c r="Y17" s="42"/>
      <c r="Z17" s="41"/>
      <c r="AA17" s="41"/>
      <c r="AB17" s="42"/>
      <c r="AC17" s="41"/>
      <c r="AD17" s="41"/>
      <c r="AE17" s="42"/>
      <c r="AF17" s="41"/>
      <c r="AG17" s="41"/>
      <c r="AH17" s="42"/>
      <c r="AI17" s="41"/>
      <c r="AJ17" s="41"/>
      <c r="AK17" s="42"/>
      <c r="AL17" s="41"/>
      <c r="AM17" s="41"/>
      <c r="AN17" s="42"/>
      <c r="AO17" s="41"/>
      <c r="AP17" s="41"/>
      <c r="AQ17" s="42"/>
      <c r="AR17" s="41"/>
      <c r="AS17" s="41"/>
      <c r="AT17" s="42"/>
      <c r="AU17" s="41"/>
      <c r="AV17" s="41"/>
      <c r="AW17" s="42"/>
      <c r="AX17" s="41"/>
      <c r="AY17" s="41"/>
      <c r="AZ17" s="42"/>
      <c r="BA17" s="41"/>
      <c r="BB17" s="41"/>
      <c r="BC17" s="42"/>
      <c r="BD17" s="41"/>
      <c r="BE17" s="41"/>
      <c r="BF17" s="42"/>
      <c r="BG17" s="41"/>
      <c r="BH17" s="41"/>
      <c r="BI17" s="42"/>
      <c r="BJ17" s="41"/>
      <c r="BK17" s="41"/>
      <c r="BL17" s="42"/>
      <c r="BM17" s="41"/>
      <c r="BN17" s="41"/>
      <c r="BO17" s="42"/>
      <c r="BP17" s="41"/>
      <c r="BQ17" s="41"/>
      <c r="BR17" s="42"/>
    </row>
    <row r="18" spans="4:70" s="1" customFormat="1">
      <c r="D18" s="16"/>
      <c r="H18" s="42"/>
      <c r="I18" s="42"/>
      <c r="J18" s="42"/>
      <c r="K18" s="43"/>
      <c r="Q18" s="45"/>
      <c r="S18" s="46"/>
      <c r="T18" s="41"/>
      <c r="U18" s="41"/>
      <c r="V18" s="42"/>
      <c r="W18" s="41"/>
      <c r="X18" s="45"/>
      <c r="Y18" s="42"/>
      <c r="Z18" s="41"/>
      <c r="AA18" s="41"/>
      <c r="AB18" s="42"/>
      <c r="AC18" s="41"/>
      <c r="AD18" s="41"/>
      <c r="AE18" s="42"/>
      <c r="AF18" s="41"/>
      <c r="AG18" s="41"/>
      <c r="AH18" s="42"/>
      <c r="AI18" s="41"/>
      <c r="AJ18" s="41"/>
      <c r="AK18" s="42"/>
      <c r="AL18" s="41"/>
      <c r="AM18" s="41"/>
      <c r="AN18" s="42"/>
      <c r="AO18" s="41"/>
      <c r="AP18" s="41"/>
      <c r="AQ18" s="42"/>
      <c r="AR18" s="41"/>
      <c r="AS18" s="41"/>
      <c r="AT18" s="42"/>
      <c r="AU18" s="41"/>
      <c r="AV18" s="41"/>
      <c r="AW18" s="42"/>
      <c r="AX18" s="41"/>
      <c r="AY18" s="41"/>
      <c r="AZ18" s="42"/>
      <c r="BA18" s="41"/>
      <c r="BB18" s="41"/>
      <c r="BC18" s="42"/>
      <c r="BD18" s="41"/>
      <c r="BE18" s="41"/>
      <c r="BF18" s="42"/>
      <c r="BG18" s="41"/>
      <c r="BH18" s="41"/>
      <c r="BI18" s="42"/>
      <c r="BJ18" s="41"/>
      <c r="BK18" s="41"/>
      <c r="BL18" s="42"/>
      <c r="BM18" s="41"/>
      <c r="BN18" s="41"/>
      <c r="BO18" s="42"/>
      <c r="BP18" s="41"/>
      <c r="BQ18" s="41"/>
      <c r="BR18" s="42"/>
    </row>
    <row r="19" spans="4:70" s="1" customFormat="1">
      <c r="D19" s="16"/>
      <c r="H19" s="42"/>
      <c r="I19" s="42"/>
      <c r="J19" s="42"/>
      <c r="K19" s="43"/>
      <c r="L19" s="47"/>
      <c r="M19" s="47"/>
      <c r="N19" s="47"/>
      <c r="O19" s="47"/>
      <c r="P19" s="47"/>
      <c r="Q19" s="45"/>
      <c r="S19" s="46"/>
      <c r="T19" s="41"/>
      <c r="U19" s="41"/>
      <c r="V19" s="42"/>
      <c r="W19" s="41"/>
      <c r="X19" s="45"/>
      <c r="Y19" s="42"/>
      <c r="Z19" s="41"/>
      <c r="AA19" s="41"/>
      <c r="AB19" s="42"/>
      <c r="AC19" s="41"/>
      <c r="AD19" s="41"/>
      <c r="AE19" s="42"/>
      <c r="AF19" s="41"/>
      <c r="AG19" s="41"/>
      <c r="AH19" s="42"/>
      <c r="AI19" s="41"/>
      <c r="AJ19" s="41"/>
      <c r="AK19" s="42"/>
      <c r="AL19" s="41"/>
      <c r="AM19" s="41"/>
      <c r="AN19" s="42"/>
      <c r="AO19" s="41"/>
      <c r="AP19" s="41"/>
      <c r="AQ19" s="42"/>
      <c r="AR19" s="41"/>
      <c r="AS19" s="41"/>
      <c r="AT19" s="42"/>
      <c r="AU19" s="41"/>
      <c r="AV19" s="41"/>
      <c r="AW19" s="42"/>
      <c r="AX19" s="41"/>
      <c r="AY19" s="41"/>
      <c r="AZ19" s="42"/>
      <c r="BA19" s="41"/>
      <c r="BB19" s="41"/>
      <c r="BC19" s="42"/>
      <c r="BD19" s="41"/>
      <c r="BE19" s="41"/>
      <c r="BF19" s="42"/>
      <c r="BG19" s="41"/>
      <c r="BH19" s="41"/>
      <c r="BI19" s="42"/>
      <c r="BJ19" s="41"/>
      <c r="BK19" s="41"/>
      <c r="BL19" s="42"/>
      <c r="BM19" s="41"/>
      <c r="BN19" s="41"/>
      <c r="BO19" s="42"/>
      <c r="BP19" s="41"/>
      <c r="BQ19" s="41"/>
      <c r="BR19" s="42"/>
    </row>
    <row r="20" spans="4:70" s="1" customFormat="1">
      <c r="D20" s="16"/>
      <c r="H20" s="42"/>
      <c r="I20" s="42"/>
      <c r="J20" s="42"/>
      <c r="K20" s="43"/>
      <c r="L20" s="47"/>
      <c r="M20" s="47"/>
      <c r="N20" s="47"/>
      <c r="O20" s="47"/>
      <c r="P20" s="47"/>
      <c r="Q20" s="45"/>
      <c r="S20" s="46"/>
      <c r="T20" s="41"/>
      <c r="U20" s="41"/>
      <c r="V20" s="42"/>
      <c r="W20" s="41"/>
      <c r="X20" s="45"/>
      <c r="Y20" s="42"/>
      <c r="Z20" s="41"/>
      <c r="AA20" s="41"/>
      <c r="AB20" s="42"/>
      <c r="AC20" s="41"/>
      <c r="AD20" s="41"/>
      <c r="AE20" s="42"/>
      <c r="AF20" s="41"/>
      <c r="AG20" s="41"/>
      <c r="AH20" s="42"/>
      <c r="AI20" s="41"/>
      <c r="AJ20" s="41"/>
      <c r="AK20" s="42"/>
      <c r="AL20" s="41"/>
      <c r="AM20" s="41"/>
      <c r="AN20" s="42"/>
      <c r="AO20" s="41"/>
      <c r="AP20" s="41"/>
      <c r="AQ20" s="42"/>
      <c r="AR20" s="41"/>
      <c r="AS20" s="41"/>
      <c r="AT20" s="42"/>
      <c r="AU20" s="41"/>
      <c r="AV20" s="41"/>
      <c r="AW20" s="42"/>
      <c r="AX20" s="41"/>
      <c r="AY20" s="41"/>
      <c r="AZ20" s="42"/>
      <c r="BA20" s="41"/>
      <c r="BB20" s="41"/>
      <c r="BC20" s="42"/>
      <c r="BD20" s="41"/>
      <c r="BE20" s="41"/>
      <c r="BF20" s="42"/>
      <c r="BG20" s="41"/>
      <c r="BH20" s="41"/>
      <c r="BI20" s="42"/>
      <c r="BJ20" s="41"/>
      <c r="BK20" s="41"/>
      <c r="BL20" s="42"/>
      <c r="BM20" s="41"/>
      <c r="BN20" s="41"/>
      <c r="BO20" s="42"/>
      <c r="BP20" s="41"/>
      <c r="BQ20" s="41"/>
      <c r="BR20" s="42"/>
    </row>
    <row r="21" spans="4:70" s="1" customFormat="1">
      <c r="D21" s="16"/>
      <c r="H21" s="42"/>
      <c r="I21" s="42"/>
      <c r="J21" s="42"/>
      <c r="K21" s="43"/>
      <c r="L21" s="47"/>
      <c r="M21" s="47"/>
      <c r="N21" s="47"/>
      <c r="O21" s="47"/>
      <c r="P21" s="47"/>
      <c r="Q21" s="45"/>
      <c r="S21" s="46"/>
      <c r="T21" s="41"/>
      <c r="U21" s="41"/>
      <c r="V21" s="42"/>
      <c r="W21" s="41"/>
      <c r="X21" s="45"/>
      <c r="Y21" s="42"/>
      <c r="Z21" s="41"/>
      <c r="AA21" s="41"/>
      <c r="AB21" s="42"/>
      <c r="AC21" s="41"/>
      <c r="AD21" s="41"/>
      <c r="AE21" s="42"/>
      <c r="AF21" s="41"/>
      <c r="AG21" s="41"/>
      <c r="AH21" s="42"/>
      <c r="AI21" s="41"/>
      <c r="AJ21" s="41"/>
      <c r="AK21" s="42"/>
      <c r="AL21" s="41"/>
      <c r="AM21" s="41"/>
      <c r="AN21" s="42"/>
      <c r="AO21" s="41"/>
      <c r="AP21" s="41"/>
      <c r="AQ21" s="42"/>
      <c r="AR21" s="41"/>
      <c r="AS21" s="41"/>
      <c r="AT21" s="42"/>
      <c r="AU21" s="41"/>
      <c r="AV21" s="41"/>
      <c r="AW21" s="42"/>
      <c r="AX21" s="41"/>
      <c r="AY21" s="41"/>
      <c r="AZ21" s="42"/>
      <c r="BA21" s="41"/>
      <c r="BB21" s="41"/>
      <c r="BC21" s="42"/>
      <c r="BD21" s="41"/>
      <c r="BE21" s="41"/>
      <c r="BF21" s="42"/>
      <c r="BG21" s="41"/>
      <c r="BH21" s="41"/>
      <c r="BI21" s="42"/>
      <c r="BJ21" s="41"/>
      <c r="BK21" s="41"/>
      <c r="BL21" s="42"/>
      <c r="BM21" s="41"/>
      <c r="BN21" s="41"/>
      <c r="BO21" s="42"/>
      <c r="BP21" s="41"/>
      <c r="BQ21" s="41"/>
      <c r="BR21" s="42"/>
    </row>
    <row r="22" spans="4:70" s="1" customFormat="1">
      <c r="D22" s="16"/>
      <c r="H22" s="42"/>
      <c r="I22" s="42"/>
      <c r="J22" s="42"/>
      <c r="K22" s="43"/>
      <c r="L22" s="47"/>
      <c r="M22" s="47"/>
      <c r="N22" s="47"/>
      <c r="O22" s="47"/>
      <c r="P22" s="47"/>
      <c r="Q22" s="45"/>
      <c r="S22" s="46"/>
      <c r="T22" s="41"/>
      <c r="U22" s="41"/>
      <c r="V22" s="42"/>
      <c r="W22" s="41"/>
      <c r="X22" s="45"/>
      <c r="Y22" s="42"/>
      <c r="Z22" s="41"/>
      <c r="AA22" s="41"/>
      <c r="AB22" s="42"/>
      <c r="AC22" s="41"/>
      <c r="AD22" s="41"/>
      <c r="AE22" s="42"/>
      <c r="AF22" s="41"/>
      <c r="AG22" s="41"/>
      <c r="AH22" s="42"/>
      <c r="AI22" s="41"/>
      <c r="AJ22" s="41"/>
      <c r="AK22" s="42"/>
      <c r="AL22" s="41"/>
      <c r="AM22" s="41"/>
      <c r="AN22" s="42"/>
      <c r="AO22" s="41"/>
      <c r="AP22" s="41"/>
      <c r="AQ22" s="42"/>
      <c r="AR22" s="41"/>
      <c r="AS22" s="41"/>
      <c r="AT22" s="42"/>
      <c r="AU22" s="41"/>
      <c r="AV22" s="41"/>
      <c r="AW22" s="42"/>
      <c r="AX22" s="41"/>
      <c r="AY22" s="41"/>
      <c r="AZ22" s="42"/>
      <c r="BA22" s="41"/>
      <c r="BB22" s="41"/>
      <c r="BC22" s="42"/>
      <c r="BD22" s="41"/>
      <c r="BE22" s="41"/>
      <c r="BF22" s="42"/>
      <c r="BG22" s="41"/>
      <c r="BH22" s="41"/>
      <c r="BI22" s="42"/>
      <c r="BJ22" s="41"/>
      <c r="BK22" s="41"/>
      <c r="BL22" s="42"/>
      <c r="BM22" s="41"/>
      <c r="BN22" s="41"/>
      <c r="BO22" s="42"/>
      <c r="BP22" s="41"/>
      <c r="BQ22" s="41"/>
      <c r="BR22" s="42"/>
    </row>
    <row r="23" spans="4:70" s="1" customFormat="1">
      <c r="D23" s="16"/>
      <c r="H23" s="42"/>
      <c r="I23" s="42"/>
      <c r="J23" s="42"/>
      <c r="K23" s="43"/>
      <c r="L23" s="47"/>
      <c r="M23" s="47"/>
      <c r="N23" s="47"/>
      <c r="O23" s="47"/>
      <c r="P23" s="47"/>
      <c r="Q23" s="45"/>
      <c r="S23" s="46"/>
      <c r="T23" s="41"/>
      <c r="U23" s="41"/>
      <c r="V23" s="42"/>
      <c r="W23" s="41"/>
      <c r="X23" s="45"/>
      <c r="Y23" s="42"/>
      <c r="Z23" s="41"/>
      <c r="AA23" s="41"/>
      <c r="AB23" s="42"/>
      <c r="AC23" s="41"/>
      <c r="AD23" s="41"/>
      <c r="AE23" s="42"/>
      <c r="AF23" s="41"/>
      <c r="AG23" s="41"/>
      <c r="AH23" s="42"/>
      <c r="AI23" s="41"/>
      <c r="AJ23" s="41"/>
      <c r="AK23" s="42"/>
      <c r="AL23" s="41"/>
      <c r="AM23" s="41"/>
      <c r="AN23" s="42"/>
      <c r="AO23" s="41"/>
      <c r="AP23" s="41"/>
      <c r="AQ23" s="42"/>
      <c r="AR23" s="41"/>
      <c r="AS23" s="41"/>
      <c r="AT23" s="42"/>
      <c r="AU23" s="41"/>
      <c r="AV23" s="41"/>
      <c r="AW23" s="42"/>
      <c r="AX23" s="41"/>
      <c r="AY23" s="41"/>
      <c r="AZ23" s="42"/>
      <c r="BA23" s="41"/>
      <c r="BB23" s="41"/>
      <c r="BC23" s="42"/>
      <c r="BD23" s="41"/>
      <c r="BE23" s="41"/>
      <c r="BF23" s="42"/>
      <c r="BG23" s="41"/>
      <c r="BH23" s="41"/>
      <c r="BI23" s="42"/>
      <c r="BJ23" s="41"/>
      <c r="BK23" s="41"/>
      <c r="BL23" s="42"/>
      <c r="BM23" s="41"/>
      <c r="BN23" s="41"/>
      <c r="BO23" s="42"/>
      <c r="BP23" s="41"/>
      <c r="BQ23" s="41"/>
      <c r="BR23" s="42"/>
    </row>
    <row r="24" spans="4:70" s="1" customFormat="1">
      <c r="D24" s="16"/>
      <c r="H24" s="42"/>
      <c r="I24" s="42"/>
      <c r="J24" s="42"/>
      <c r="K24" s="43"/>
      <c r="L24" s="47"/>
      <c r="M24" s="47"/>
      <c r="N24" s="47"/>
      <c r="O24" s="47"/>
      <c r="P24" s="47"/>
      <c r="Q24" s="45"/>
      <c r="S24" s="46"/>
      <c r="T24" s="41"/>
      <c r="U24" s="41"/>
      <c r="V24" s="42"/>
      <c r="W24" s="41"/>
      <c r="X24" s="45"/>
      <c r="Y24" s="42"/>
      <c r="Z24" s="41"/>
      <c r="AA24" s="41"/>
      <c r="AB24" s="42"/>
      <c r="AC24" s="41"/>
      <c r="AD24" s="41"/>
      <c r="AE24" s="42"/>
      <c r="AF24" s="41"/>
      <c r="AG24" s="41"/>
      <c r="AH24" s="42"/>
      <c r="AI24" s="41"/>
      <c r="AJ24" s="41"/>
      <c r="AK24" s="42"/>
      <c r="AL24" s="41"/>
      <c r="AM24" s="41"/>
      <c r="AN24" s="42"/>
      <c r="AO24" s="41"/>
      <c r="AP24" s="41"/>
      <c r="AQ24" s="42"/>
      <c r="AR24" s="41"/>
      <c r="AS24" s="41"/>
      <c r="AT24" s="42"/>
      <c r="AU24" s="41"/>
      <c r="AV24" s="41"/>
      <c r="AW24" s="42"/>
      <c r="AX24" s="41"/>
      <c r="AY24" s="41"/>
      <c r="AZ24" s="42"/>
      <c r="BA24" s="41"/>
      <c r="BB24" s="41"/>
      <c r="BC24" s="42"/>
      <c r="BD24" s="41"/>
      <c r="BE24" s="41"/>
      <c r="BF24" s="42"/>
      <c r="BG24" s="41"/>
      <c r="BH24" s="41"/>
      <c r="BI24" s="42"/>
      <c r="BJ24" s="41"/>
      <c r="BK24" s="41"/>
      <c r="BL24" s="42"/>
      <c r="BM24" s="41"/>
      <c r="BN24" s="41"/>
      <c r="BO24" s="42"/>
      <c r="BP24" s="41"/>
      <c r="BQ24" s="41"/>
      <c r="BR24" s="42"/>
    </row>
    <row r="25" spans="4:70" s="1" customFormat="1">
      <c r="D25" s="16"/>
      <c r="H25" s="42"/>
      <c r="I25" s="42"/>
      <c r="J25" s="42"/>
      <c r="K25" s="43"/>
      <c r="L25" s="47"/>
      <c r="M25" s="47"/>
      <c r="N25" s="47"/>
      <c r="O25" s="47"/>
      <c r="P25" s="47"/>
      <c r="Q25" s="45"/>
      <c r="S25" s="46"/>
      <c r="T25" s="41"/>
      <c r="U25" s="41"/>
      <c r="V25" s="42"/>
      <c r="W25" s="41"/>
      <c r="X25" s="45"/>
      <c r="Y25" s="42"/>
      <c r="Z25" s="41"/>
      <c r="AA25" s="41"/>
      <c r="AB25" s="42"/>
      <c r="AC25" s="41"/>
      <c r="AD25" s="41"/>
      <c r="AE25" s="42"/>
      <c r="AF25" s="41"/>
      <c r="AG25" s="41"/>
      <c r="AH25" s="42"/>
      <c r="AI25" s="41"/>
      <c r="AJ25" s="41"/>
      <c r="AK25" s="42"/>
      <c r="AL25" s="41"/>
      <c r="AM25" s="41"/>
      <c r="AN25" s="42"/>
      <c r="AO25" s="41"/>
      <c r="AP25" s="41"/>
      <c r="AQ25" s="42"/>
      <c r="AR25" s="41"/>
      <c r="AS25" s="41"/>
      <c r="AT25" s="42"/>
      <c r="AU25" s="41"/>
      <c r="AV25" s="41"/>
      <c r="AW25" s="42"/>
      <c r="AX25" s="41"/>
      <c r="AY25" s="41"/>
      <c r="AZ25" s="42"/>
      <c r="BA25" s="41"/>
      <c r="BB25" s="41"/>
      <c r="BC25" s="42"/>
      <c r="BD25" s="41"/>
      <c r="BE25" s="41"/>
      <c r="BF25" s="42"/>
      <c r="BG25" s="41"/>
      <c r="BH25" s="41"/>
      <c r="BI25" s="42"/>
      <c r="BJ25" s="41"/>
      <c r="BK25" s="41"/>
      <c r="BL25" s="42"/>
      <c r="BM25" s="41"/>
      <c r="BN25" s="41"/>
      <c r="BO25" s="42"/>
      <c r="BP25" s="41"/>
      <c r="BQ25" s="41"/>
      <c r="BR25" s="42"/>
    </row>
    <row r="26" spans="4:70" s="1" customFormat="1">
      <c r="D26" s="16"/>
      <c r="H26" s="42"/>
      <c r="I26" s="42"/>
      <c r="J26" s="42"/>
      <c r="K26" s="43"/>
      <c r="L26" s="47"/>
      <c r="M26" s="47"/>
      <c r="N26" s="47"/>
      <c r="O26" s="47"/>
      <c r="P26" s="47"/>
      <c r="Q26" s="45"/>
      <c r="S26" s="46"/>
      <c r="T26" s="41"/>
      <c r="U26" s="41"/>
      <c r="V26" s="42"/>
      <c r="W26" s="41"/>
      <c r="X26" s="45"/>
      <c r="Y26" s="42"/>
      <c r="Z26" s="41"/>
      <c r="AA26" s="41"/>
      <c r="AB26" s="42"/>
      <c r="AC26" s="41"/>
      <c r="AD26" s="41"/>
      <c r="AE26" s="42"/>
      <c r="AF26" s="41"/>
      <c r="AG26" s="41"/>
      <c r="AH26" s="42"/>
      <c r="AI26" s="41"/>
      <c r="AJ26" s="41"/>
      <c r="AK26" s="42"/>
      <c r="AL26" s="41"/>
      <c r="AM26" s="41"/>
      <c r="AN26" s="42"/>
      <c r="AO26" s="41"/>
      <c r="AP26" s="41"/>
      <c r="AQ26" s="42"/>
      <c r="AR26" s="41"/>
      <c r="AS26" s="41"/>
      <c r="AT26" s="42"/>
      <c r="AU26" s="41"/>
      <c r="AV26" s="41"/>
      <c r="AW26" s="42"/>
      <c r="AX26" s="41"/>
      <c r="AY26" s="41"/>
      <c r="AZ26" s="42"/>
      <c r="BA26" s="41"/>
      <c r="BB26" s="41"/>
      <c r="BC26" s="42"/>
      <c r="BD26" s="41"/>
      <c r="BE26" s="41"/>
      <c r="BF26" s="42"/>
      <c r="BG26" s="41"/>
      <c r="BH26" s="41"/>
      <c r="BI26" s="42"/>
      <c r="BJ26" s="41"/>
      <c r="BK26" s="41"/>
      <c r="BL26" s="42"/>
      <c r="BM26" s="41"/>
      <c r="BN26" s="41"/>
      <c r="BO26" s="42"/>
      <c r="BP26" s="41"/>
      <c r="BQ26" s="41"/>
      <c r="BR26" s="42"/>
    </row>
    <row r="27" spans="4:70" s="1" customFormat="1">
      <c r="D27" s="16"/>
      <c r="H27" s="42"/>
      <c r="I27" s="42"/>
      <c r="J27" s="42"/>
      <c r="K27" s="43"/>
      <c r="L27" s="47"/>
      <c r="M27" s="47"/>
      <c r="N27" s="47"/>
      <c r="O27" s="47"/>
      <c r="P27" s="47"/>
      <c r="Q27" s="45"/>
      <c r="S27" s="46"/>
      <c r="T27" s="41"/>
      <c r="U27" s="41"/>
      <c r="V27" s="42"/>
      <c r="W27" s="41"/>
      <c r="X27" s="45"/>
      <c r="Y27" s="42"/>
      <c r="Z27" s="41"/>
      <c r="AA27" s="41"/>
      <c r="AB27" s="42"/>
      <c r="AC27" s="41"/>
      <c r="AD27" s="41"/>
      <c r="AE27" s="42"/>
      <c r="AF27" s="41"/>
      <c r="AG27" s="41"/>
      <c r="AH27" s="42"/>
      <c r="AI27" s="41"/>
      <c r="AJ27" s="41"/>
      <c r="AK27" s="42"/>
      <c r="AL27" s="41"/>
      <c r="AM27" s="41"/>
      <c r="AN27" s="42"/>
      <c r="AO27" s="41"/>
      <c r="AP27" s="41"/>
      <c r="AQ27" s="42"/>
      <c r="AR27" s="41"/>
      <c r="AS27" s="41"/>
      <c r="AT27" s="42"/>
      <c r="AU27" s="41"/>
      <c r="AV27" s="41"/>
      <c r="AW27" s="42"/>
      <c r="AX27" s="41"/>
      <c r="AY27" s="41"/>
      <c r="AZ27" s="42"/>
      <c r="BA27" s="41"/>
      <c r="BB27" s="41"/>
      <c r="BC27" s="42"/>
      <c r="BD27" s="41"/>
      <c r="BE27" s="41"/>
      <c r="BF27" s="42"/>
      <c r="BG27" s="41"/>
      <c r="BH27" s="41"/>
      <c r="BI27" s="42"/>
      <c r="BJ27" s="41"/>
      <c r="BK27" s="41"/>
      <c r="BL27" s="42"/>
      <c r="BM27" s="41"/>
      <c r="BN27" s="41"/>
      <c r="BO27" s="42"/>
      <c r="BP27" s="41"/>
      <c r="BQ27" s="41"/>
      <c r="BR27" s="42"/>
    </row>
    <row r="28" spans="4:70" s="1" customFormat="1">
      <c r="D28" s="16"/>
      <c r="H28" s="42"/>
      <c r="I28" s="42"/>
      <c r="J28" s="42"/>
      <c r="K28" s="43"/>
      <c r="L28" s="47"/>
      <c r="M28" s="47"/>
      <c r="N28" s="47"/>
      <c r="O28" s="47"/>
      <c r="P28" s="47"/>
      <c r="Q28" s="45"/>
      <c r="S28" s="46"/>
      <c r="T28" s="41"/>
      <c r="U28" s="41"/>
      <c r="V28" s="42"/>
      <c r="W28" s="41"/>
      <c r="X28" s="45"/>
      <c r="Y28" s="42"/>
      <c r="Z28" s="41"/>
      <c r="AA28" s="41"/>
      <c r="AB28" s="42"/>
      <c r="AC28" s="41"/>
      <c r="AD28" s="41"/>
      <c r="AE28" s="42"/>
      <c r="AF28" s="41"/>
      <c r="AG28" s="41"/>
      <c r="AH28" s="42"/>
      <c r="AI28" s="41"/>
      <c r="AJ28" s="41"/>
      <c r="AK28" s="42"/>
      <c r="AL28" s="41"/>
      <c r="AM28" s="41"/>
      <c r="AN28" s="42"/>
      <c r="AO28" s="41"/>
      <c r="AP28" s="41"/>
      <c r="AQ28" s="42"/>
      <c r="AR28" s="41"/>
      <c r="AS28" s="41"/>
      <c r="AT28" s="42"/>
      <c r="AU28" s="41"/>
      <c r="AV28" s="41"/>
      <c r="AW28" s="42"/>
      <c r="AX28" s="41"/>
      <c r="AY28" s="41"/>
      <c r="AZ28" s="42"/>
      <c r="BA28" s="41"/>
      <c r="BB28" s="41"/>
      <c r="BC28" s="42"/>
      <c r="BD28" s="41"/>
      <c r="BE28" s="41"/>
      <c r="BF28" s="42"/>
      <c r="BG28" s="41"/>
      <c r="BH28" s="41"/>
      <c r="BI28" s="42"/>
      <c r="BJ28" s="41"/>
      <c r="BK28" s="41"/>
      <c r="BL28" s="42"/>
      <c r="BM28" s="41"/>
      <c r="BN28" s="41"/>
      <c r="BO28" s="42"/>
      <c r="BP28" s="41"/>
      <c r="BQ28" s="41"/>
      <c r="BR28" s="42"/>
    </row>
    <row r="29" spans="4:70" s="1" customFormat="1">
      <c r="D29" s="16"/>
      <c r="H29" s="42"/>
      <c r="I29" s="42"/>
      <c r="J29" s="42"/>
      <c r="K29" s="43"/>
      <c r="L29" s="47"/>
      <c r="M29" s="47"/>
      <c r="N29" s="47"/>
      <c r="O29" s="47"/>
      <c r="P29" s="47"/>
      <c r="Q29" s="45"/>
      <c r="S29" s="46"/>
      <c r="T29" s="41"/>
      <c r="U29" s="41"/>
      <c r="V29" s="42"/>
      <c r="W29" s="41"/>
      <c r="X29" s="45"/>
      <c r="Y29" s="42"/>
      <c r="Z29" s="41"/>
      <c r="AA29" s="41"/>
      <c r="AB29" s="42"/>
      <c r="AC29" s="41"/>
      <c r="AD29" s="41"/>
      <c r="AE29" s="42"/>
      <c r="AF29" s="41"/>
      <c r="AG29" s="41"/>
      <c r="AH29" s="42"/>
      <c r="AI29" s="41"/>
      <c r="AJ29" s="41"/>
      <c r="AK29" s="42"/>
      <c r="AL29" s="41"/>
      <c r="AM29" s="41"/>
      <c r="AN29" s="42"/>
      <c r="AO29" s="41"/>
      <c r="AP29" s="41"/>
      <c r="AQ29" s="42"/>
      <c r="AR29" s="41"/>
      <c r="AS29" s="41"/>
      <c r="AT29" s="42"/>
      <c r="AU29" s="41"/>
      <c r="AV29" s="41"/>
      <c r="AW29" s="42"/>
      <c r="AX29" s="41"/>
      <c r="AY29" s="41"/>
      <c r="AZ29" s="42"/>
      <c r="BA29" s="41"/>
      <c r="BB29" s="41"/>
      <c r="BC29" s="42"/>
      <c r="BD29" s="41"/>
      <c r="BE29" s="41"/>
      <c r="BF29" s="42"/>
      <c r="BG29" s="41"/>
      <c r="BH29" s="41"/>
      <c r="BI29" s="42"/>
      <c r="BJ29" s="41"/>
      <c r="BK29" s="41"/>
      <c r="BL29" s="42"/>
      <c r="BM29" s="41"/>
      <c r="BN29" s="41"/>
      <c r="BO29" s="42"/>
      <c r="BP29" s="41"/>
      <c r="BQ29" s="41"/>
      <c r="BR29" s="42"/>
    </row>
    <row r="30" spans="4:70" s="1" customFormat="1">
      <c r="D30" s="16"/>
      <c r="H30" s="42"/>
      <c r="I30" s="42"/>
      <c r="J30" s="42"/>
      <c r="K30" s="43"/>
      <c r="L30" s="47"/>
      <c r="M30" s="47"/>
      <c r="N30" s="47"/>
      <c r="O30" s="47"/>
      <c r="P30" s="47"/>
      <c r="Q30" s="45"/>
      <c r="S30" s="46"/>
      <c r="T30" s="41"/>
      <c r="U30" s="41"/>
      <c r="V30" s="42"/>
      <c r="W30" s="41"/>
      <c r="X30" s="45"/>
      <c r="Y30" s="42"/>
      <c r="Z30" s="41"/>
      <c r="AA30" s="41"/>
      <c r="AB30" s="42"/>
      <c r="AC30" s="41"/>
      <c r="AD30" s="41"/>
      <c r="AE30" s="42"/>
      <c r="AF30" s="41"/>
      <c r="AG30" s="41"/>
      <c r="AH30" s="42"/>
      <c r="AI30" s="41"/>
      <c r="AJ30" s="41"/>
      <c r="AK30" s="42"/>
      <c r="AL30" s="41"/>
      <c r="AM30" s="41"/>
      <c r="AN30" s="42"/>
      <c r="AO30" s="41"/>
      <c r="AP30" s="41"/>
      <c r="AQ30" s="42"/>
      <c r="AR30" s="41"/>
      <c r="AS30" s="41"/>
      <c r="AT30" s="42"/>
      <c r="AU30" s="41"/>
      <c r="AV30" s="41"/>
      <c r="AW30" s="42"/>
      <c r="AX30" s="41"/>
      <c r="AY30" s="41"/>
      <c r="AZ30" s="42"/>
      <c r="BA30" s="41"/>
      <c r="BB30" s="41"/>
      <c r="BC30" s="42"/>
      <c r="BD30" s="41"/>
      <c r="BE30" s="41"/>
      <c r="BF30" s="42"/>
      <c r="BG30" s="41"/>
      <c r="BH30" s="41"/>
      <c r="BI30" s="42"/>
      <c r="BJ30" s="41"/>
      <c r="BK30" s="41"/>
      <c r="BL30" s="42"/>
      <c r="BM30" s="41"/>
      <c r="BN30" s="41"/>
      <c r="BO30" s="42"/>
      <c r="BP30" s="41"/>
      <c r="BQ30" s="41"/>
      <c r="BR30" s="42"/>
    </row>
    <row r="31" spans="4:70" s="1" customFormat="1">
      <c r="D31" s="16"/>
      <c r="H31" s="42"/>
      <c r="I31" s="42"/>
      <c r="J31" s="42"/>
      <c r="K31" s="43"/>
      <c r="Q31" s="45"/>
      <c r="S31" s="46"/>
      <c r="T31" s="41"/>
      <c r="U31" s="41"/>
      <c r="V31" s="42"/>
      <c r="W31" s="41"/>
      <c r="X31" s="45"/>
      <c r="Y31" s="42"/>
      <c r="Z31" s="41"/>
      <c r="AA31" s="41"/>
      <c r="AB31" s="42"/>
      <c r="AC31" s="41"/>
      <c r="AD31" s="41"/>
      <c r="AE31" s="42"/>
      <c r="AF31" s="41"/>
      <c r="AG31" s="41"/>
      <c r="AH31" s="42"/>
      <c r="AI31" s="41"/>
      <c r="AJ31" s="41"/>
      <c r="AK31" s="42"/>
      <c r="AL31" s="41"/>
      <c r="AM31" s="41"/>
      <c r="AN31" s="42"/>
      <c r="AO31" s="41"/>
      <c r="AP31" s="41"/>
      <c r="AQ31" s="42"/>
      <c r="AR31" s="41"/>
      <c r="AS31" s="41"/>
      <c r="AT31" s="42"/>
      <c r="AU31" s="41"/>
      <c r="AV31" s="41"/>
      <c r="AW31" s="42"/>
      <c r="AX31" s="41"/>
      <c r="AY31" s="41"/>
      <c r="AZ31" s="42"/>
      <c r="BA31" s="41"/>
      <c r="BB31" s="41"/>
      <c r="BC31" s="42"/>
      <c r="BD31" s="41"/>
      <c r="BE31" s="41"/>
      <c r="BF31" s="42"/>
      <c r="BG31" s="41"/>
      <c r="BH31" s="41"/>
      <c r="BI31" s="42"/>
      <c r="BJ31" s="41"/>
      <c r="BK31" s="41"/>
      <c r="BL31" s="42"/>
      <c r="BM31" s="41"/>
      <c r="BN31" s="41"/>
      <c r="BO31" s="42"/>
      <c r="BP31" s="41"/>
      <c r="BQ31" s="41"/>
      <c r="BR31" s="42"/>
    </row>
    <row r="32" spans="4:70" s="1" customFormat="1">
      <c r="D32" s="16"/>
      <c r="H32" s="42"/>
      <c r="I32" s="42"/>
      <c r="J32" s="42"/>
      <c r="K32" s="43"/>
      <c r="Q32" s="45"/>
      <c r="S32" s="46"/>
      <c r="T32" s="41"/>
      <c r="U32" s="41"/>
      <c r="V32" s="42"/>
      <c r="W32" s="41"/>
      <c r="X32" s="45"/>
      <c r="Y32" s="42"/>
      <c r="Z32" s="41"/>
      <c r="AA32" s="41"/>
      <c r="AB32" s="42"/>
      <c r="AC32" s="41"/>
      <c r="AD32" s="41"/>
      <c r="AE32" s="42"/>
      <c r="AF32" s="41"/>
      <c r="AG32" s="41"/>
      <c r="AH32" s="42"/>
      <c r="AI32" s="41"/>
      <c r="AJ32" s="41"/>
      <c r="AK32" s="42"/>
      <c r="AL32" s="41"/>
      <c r="AM32" s="41"/>
      <c r="AN32" s="42"/>
      <c r="AO32" s="41"/>
      <c r="AP32" s="41"/>
      <c r="AQ32" s="42"/>
      <c r="AR32" s="41"/>
      <c r="AS32" s="41"/>
      <c r="AT32" s="42"/>
      <c r="AU32" s="41"/>
      <c r="AV32" s="41"/>
      <c r="AW32" s="42"/>
      <c r="AX32" s="41"/>
      <c r="AY32" s="41"/>
      <c r="AZ32" s="42"/>
      <c r="BA32" s="41"/>
      <c r="BB32" s="41"/>
      <c r="BC32" s="42"/>
      <c r="BD32" s="41"/>
      <c r="BE32" s="41"/>
      <c r="BF32" s="42"/>
      <c r="BG32" s="41"/>
      <c r="BH32" s="41"/>
      <c r="BI32" s="42"/>
      <c r="BJ32" s="41"/>
      <c r="BK32" s="41"/>
      <c r="BL32" s="42"/>
      <c r="BM32" s="41"/>
      <c r="BN32" s="41"/>
      <c r="BO32" s="42"/>
      <c r="BP32" s="41"/>
      <c r="BQ32" s="41"/>
      <c r="BR32" s="42"/>
    </row>
    <row r="33" spans="4:71" s="1" customFormat="1">
      <c r="D33" s="16"/>
      <c r="H33" s="42"/>
      <c r="I33" s="42"/>
      <c r="J33" s="42"/>
      <c r="K33" s="43"/>
      <c r="Q33" s="45"/>
      <c r="S33" s="46"/>
      <c r="T33" s="41"/>
      <c r="U33" s="41"/>
      <c r="V33" s="42"/>
      <c r="W33" s="41"/>
      <c r="X33" s="45"/>
      <c r="Y33" s="42"/>
      <c r="Z33" s="41"/>
      <c r="AA33" s="41"/>
      <c r="AB33" s="42"/>
      <c r="AC33" s="41"/>
      <c r="AD33" s="41"/>
      <c r="AE33" s="42"/>
      <c r="AF33" s="41"/>
      <c r="AG33" s="41"/>
      <c r="AH33" s="42"/>
      <c r="AI33" s="41"/>
      <c r="AJ33" s="41"/>
      <c r="AK33" s="42"/>
      <c r="AL33" s="41"/>
      <c r="AM33" s="41"/>
      <c r="AN33" s="42"/>
      <c r="AO33" s="41"/>
      <c r="AP33" s="41"/>
      <c r="AQ33" s="42"/>
      <c r="AR33" s="41"/>
      <c r="AS33" s="41"/>
      <c r="AT33" s="42"/>
      <c r="AU33" s="41"/>
      <c r="AV33" s="41"/>
      <c r="AW33" s="42"/>
      <c r="AX33" s="41"/>
      <c r="AY33" s="41"/>
      <c r="AZ33" s="42"/>
      <c r="BA33" s="41"/>
      <c r="BB33" s="41"/>
      <c r="BC33" s="42"/>
      <c r="BD33" s="41"/>
      <c r="BE33" s="41"/>
      <c r="BF33" s="42"/>
      <c r="BG33" s="41"/>
      <c r="BH33" s="41"/>
      <c r="BI33" s="42"/>
      <c r="BJ33" s="41"/>
      <c r="BK33" s="41"/>
      <c r="BL33" s="42"/>
      <c r="BM33" s="41"/>
      <c r="BN33" s="41"/>
      <c r="BO33" s="42"/>
      <c r="BP33" s="41"/>
      <c r="BQ33" s="41"/>
      <c r="BR33" s="42"/>
    </row>
    <row r="34" spans="4:71" s="1" customFormat="1">
      <c r="D34" s="16"/>
      <c r="H34" s="42"/>
      <c r="I34" s="42"/>
      <c r="J34" s="42"/>
      <c r="K34" s="43"/>
      <c r="Q34" s="45"/>
      <c r="T34" s="41"/>
      <c r="U34" s="41"/>
      <c r="V34" s="42"/>
      <c r="W34" s="41"/>
      <c r="X34" s="45"/>
      <c r="Y34" s="42"/>
      <c r="Z34" s="41"/>
      <c r="AA34" s="41"/>
      <c r="AB34" s="42"/>
      <c r="AC34" s="41"/>
      <c r="AD34" s="41"/>
      <c r="AE34" s="42"/>
      <c r="AF34" s="41"/>
      <c r="AG34" s="41"/>
      <c r="AH34" s="42"/>
      <c r="AI34" s="41"/>
      <c r="AJ34" s="41"/>
      <c r="AK34" s="42"/>
      <c r="AL34" s="41"/>
      <c r="AM34" s="41"/>
      <c r="AN34" s="42"/>
      <c r="AO34" s="41"/>
      <c r="AP34" s="41"/>
      <c r="AQ34" s="42"/>
      <c r="AR34" s="41"/>
      <c r="AS34" s="41"/>
      <c r="AT34" s="42"/>
      <c r="AU34" s="41"/>
      <c r="AV34" s="41"/>
      <c r="AW34" s="42"/>
      <c r="AX34" s="41"/>
      <c r="AY34" s="41"/>
      <c r="AZ34" s="42"/>
      <c r="BA34" s="41"/>
      <c r="BB34" s="41"/>
      <c r="BC34" s="42"/>
      <c r="BD34" s="41"/>
      <c r="BE34" s="41"/>
      <c r="BF34" s="42"/>
      <c r="BG34" s="41"/>
      <c r="BH34" s="41"/>
      <c r="BI34" s="42"/>
      <c r="BJ34" s="41"/>
      <c r="BK34" s="41"/>
      <c r="BL34" s="42"/>
      <c r="BM34" s="41"/>
      <c r="BN34" s="41"/>
      <c r="BO34" s="42"/>
      <c r="BP34" s="41"/>
      <c r="BQ34" s="41"/>
      <c r="BR34" s="42"/>
    </row>
    <row r="35" spans="4:71" s="1" customFormat="1">
      <c r="D35" s="16"/>
      <c r="T35" s="48"/>
      <c r="W35" s="41"/>
      <c r="Z35" s="41"/>
      <c r="AK35" s="42"/>
      <c r="AL35" s="41"/>
      <c r="AM35" s="41"/>
      <c r="AQ35" s="42"/>
      <c r="AT35" s="42"/>
      <c r="AW35" s="42"/>
      <c r="AX35" s="41"/>
      <c r="AY35" s="41"/>
      <c r="AZ35" s="42"/>
      <c r="BA35" s="41"/>
      <c r="BB35" s="41"/>
      <c r="BC35" s="42"/>
      <c r="BD35" s="41"/>
      <c r="BE35" s="41"/>
      <c r="BF35" s="42"/>
      <c r="BG35" s="41"/>
      <c r="BH35" s="41"/>
      <c r="BI35" s="42"/>
      <c r="BJ35" s="41"/>
      <c r="BK35" s="41"/>
      <c r="BL35" s="42"/>
      <c r="BM35" s="41"/>
      <c r="BN35" s="41"/>
      <c r="BO35" s="42"/>
      <c r="BP35" s="41"/>
      <c r="BQ35" s="41"/>
      <c r="BR35" s="42"/>
    </row>
    <row r="36" spans="4:71" s="1" customFormat="1">
      <c r="D36" s="16"/>
      <c r="T36" s="48"/>
      <c r="W36" s="41"/>
      <c r="AL36" s="41"/>
      <c r="AM36" s="41"/>
      <c r="AQ36" s="42"/>
      <c r="AT36" s="42"/>
      <c r="AW36" s="42"/>
      <c r="AZ36" s="42"/>
      <c r="BA36" s="41"/>
      <c r="BB36" s="41"/>
      <c r="BC36" s="42"/>
      <c r="BD36" s="41"/>
      <c r="BE36" s="41"/>
      <c r="BF36" s="42"/>
      <c r="BG36" s="41"/>
      <c r="BH36" s="41"/>
      <c r="BI36" s="42"/>
      <c r="BJ36" s="41"/>
      <c r="BK36" s="41"/>
      <c r="BL36" s="42"/>
      <c r="BM36" s="41"/>
      <c r="BN36" s="41"/>
      <c r="BO36" s="42"/>
      <c r="BP36" s="41"/>
      <c r="BQ36" s="41"/>
      <c r="BR36" s="42"/>
    </row>
    <row r="37" spans="4:71" s="1" customFormat="1">
      <c r="D37" s="16"/>
      <c r="T37" s="48"/>
      <c r="W37" s="41"/>
      <c r="AT37" s="42"/>
      <c r="AW37" s="42"/>
      <c r="AZ37" s="42"/>
      <c r="BA37" s="41"/>
      <c r="BB37" s="41"/>
      <c r="BC37" s="42"/>
      <c r="BD37" s="41"/>
      <c r="BE37" s="41"/>
      <c r="BF37" s="42"/>
      <c r="BG37" s="41"/>
      <c r="BH37" s="41"/>
      <c r="BI37" s="42"/>
      <c r="BJ37" s="41"/>
      <c r="BK37" s="41"/>
      <c r="BL37" s="42"/>
      <c r="BM37" s="41"/>
      <c r="BN37" s="41"/>
      <c r="BO37" s="42"/>
      <c r="BP37" s="41"/>
      <c r="BQ37" s="41"/>
      <c r="BR37" s="42"/>
    </row>
    <row r="38" spans="4:71" s="1" customFormat="1">
      <c r="D38" s="16"/>
      <c r="T38" s="48"/>
      <c r="W38" s="41"/>
      <c r="AT38" s="42"/>
      <c r="AW38" s="42"/>
      <c r="AZ38" s="42"/>
      <c r="BA38" s="41"/>
      <c r="BB38" s="41"/>
      <c r="BC38" s="42"/>
      <c r="BD38" s="41"/>
      <c r="BE38" s="41"/>
      <c r="BF38" s="42"/>
      <c r="BG38" s="41"/>
      <c r="BH38" s="41"/>
      <c r="BI38" s="42"/>
      <c r="BJ38" s="41"/>
      <c r="BK38" s="41"/>
      <c r="BL38" s="42"/>
      <c r="BM38" s="41"/>
      <c r="BN38" s="41"/>
      <c r="BO38" s="42"/>
      <c r="BP38" s="41"/>
      <c r="BQ38" s="41"/>
      <c r="BR38" s="42"/>
    </row>
    <row r="39" spans="4:71" s="1" customFormat="1">
      <c r="D39" s="16"/>
      <c r="T39" s="48"/>
      <c r="W39" s="41"/>
      <c r="AT39" s="42"/>
      <c r="AW39" s="42"/>
      <c r="AZ39" s="42"/>
      <c r="BA39" s="41"/>
      <c r="BB39" s="41"/>
      <c r="BD39" s="41"/>
      <c r="BE39" s="41"/>
      <c r="BF39" s="42"/>
      <c r="BG39" s="41"/>
      <c r="BH39" s="41"/>
      <c r="BI39" s="42"/>
      <c r="BJ39" s="41"/>
      <c r="BK39" s="41"/>
      <c r="BL39" s="42"/>
      <c r="BM39" s="41"/>
      <c r="BN39" s="41"/>
      <c r="BO39" s="42"/>
      <c r="BP39" s="41"/>
      <c r="BQ39" s="41"/>
      <c r="BR39" s="42"/>
    </row>
    <row r="40" spans="4:71" s="1" customFormat="1">
      <c r="D40" s="16"/>
      <c r="T40" s="48"/>
      <c r="W40" s="41"/>
      <c r="AW40" s="42"/>
      <c r="AZ40" s="42"/>
      <c r="BA40" s="41"/>
      <c r="BB40" s="41"/>
      <c r="BG40" s="41"/>
      <c r="BH40" s="41"/>
      <c r="BI40" s="42"/>
      <c r="BJ40" s="41"/>
      <c r="BK40" s="41"/>
      <c r="BL40" s="42"/>
      <c r="BM40" s="41"/>
      <c r="BN40" s="41"/>
      <c r="BO40" s="42"/>
      <c r="BP40" s="41"/>
      <c r="BQ40" s="41"/>
      <c r="BR40" s="42"/>
    </row>
    <row r="41" spans="4:71" s="1" customFormat="1">
      <c r="D41" s="16"/>
      <c r="T41" s="48"/>
      <c r="W41" s="41"/>
      <c r="AW41" s="42"/>
      <c r="AZ41" s="42"/>
      <c r="BA41" s="41"/>
      <c r="BB41" s="41"/>
      <c r="BG41" s="41"/>
      <c r="BH41" s="41"/>
      <c r="BI41" s="42"/>
      <c r="BJ41" s="41"/>
      <c r="BK41" s="41"/>
      <c r="BL41" s="42"/>
      <c r="BM41" s="41"/>
      <c r="BN41" s="41"/>
      <c r="BO41" s="42"/>
      <c r="BP41" s="41"/>
      <c r="BQ41" s="41"/>
      <c r="BR41" s="42"/>
    </row>
    <row r="42" spans="4:71" s="1" customFormat="1">
      <c r="D42" s="16"/>
      <c r="T42" s="48"/>
      <c r="W42" s="41"/>
      <c r="AZ42" s="42">
        <f>[1]Resumo!V143</f>
        <v>0</v>
      </c>
      <c r="BA42" s="41"/>
      <c r="BB42" s="41"/>
      <c r="BG42" s="41"/>
      <c r="BH42" s="41"/>
      <c r="BI42" s="42"/>
      <c r="BJ42" s="41"/>
      <c r="BK42" s="41"/>
      <c r="BL42" s="42"/>
      <c r="BM42" s="41"/>
      <c r="BN42" s="41"/>
      <c r="BO42" s="42"/>
      <c r="BP42" s="41"/>
      <c r="BQ42" s="41"/>
      <c r="BR42" s="42"/>
    </row>
    <row r="43" spans="4:71">
      <c r="T43" s="49"/>
      <c r="W43" s="40"/>
      <c r="BA43" s="41"/>
      <c r="BB43" s="41"/>
      <c r="BC43" s="1"/>
      <c r="BD43" s="1"/>
      <c r="BE43" s="1"/>
      <c r="BF43" s="1"/>
      <c r="BG43" s="41"/>
      <c r="BH43" s="41"/>
      <c r="BI43" s="42"/>
      <c r="BJ43" s="41"/>
      <c r="BK43" s="41"/>
      <c r="BL43" s="42"/>
      <c r="BM43" s="41"/>
      <c r="BN43" s="50"/>
      <c r="BO43" s="51"/>
      <c r="BP43" s="50"/>
      <c r="BQ43" s="50"/>
      <c r="BR43" s="51"/>
      <c r="BS43" s="8"/>
    </row>
    <row r="44" spans="4:71">
      <c r="T44" s="49"/>
      <c r="W44" s="40"/>
      <c r="BA44" s="41"/>
      <c r="BB44" s="41"/>
      <c r="BC44" s="1"/>
      <c r="BD44" s="1"/>
      <c r="BE44" s="1"/>
      <c r="BF44" s="1"/>
      <c r="BG44" s="41"/>
      <c r="BH44" s="41"/>
      <c r="BI44" s="42"/>
      <c r="BJ44" s="41"/>
      <c r="BK44" s="41"/>
      <c r="BL44" s="42"/>
      <c r="BM44" s="41"/>
      <c r="BN44" s="50"/>
      <c r="BO44" s="51"/>
      <c r="BP44" s="50"/>
      <c r="BQ44" s="50"/>
      <c r="BR44" s="51"/>
      <c r="BS44" s="8"/>
    </row>
    <row r="45" spans="4:71">
      <c r="T45" s="49"/>
      <c r="BA45" s="41"/>
      <c r="BB45" s="41"/>
      <c r="BC45" s="1"/>
      <c r="BD45" s="1"/>
      <c r="BE45" s="1"/>
      <c r="BF45" s="1"/>
      <c r="BG45" s="41"/>
      <c r="BH45" s="41"/>
      <c r="BI45" s="42"/>
      <c r="BJ45" s="52"/>
      <c r="BK45" s="41"/>
      <c r="BL45" s="42"/>
      <c r="BM45" s="41"/>
      <c r="BN45" s="50"/>
      <c r="BO45" s="51"/>
      <c r="BP45" s="50"/>
      <c r="BQ45" s="50"/>
      <c r="BR45" s="51"/>
      <c r="BS45" s="8"/>
    </row>
    <row r="46" spans="4:71">
      <c r="T46" s="49"/>
      <c r="BA46" s="41"/>
      <c r="BB46" s="41"/>
      <c r="BC46" s="1"/>
      <c r="BD46" s="1"/>
      <c r="BE46" s="1"/>
      <c r="BF46" s="1"/>
      <c r="BG46" s="41"/>
      <c r="BH46" s="41"/>
      <c r="BI46" s="42"/>
      <c r="BJ46" s="52"/>
      <c r="BK46" s="41"/>
      <c r="BL46" s="42"/>
      <c r="BM46" s="41"/>
      <c r="BN46" s="50"/>
      <c r="BO46" s="51"/>
      <c r="BP46" s="50"/>
      <c r="BQ46" s="50"/>
      <c r="BR46" s="51"/>
      <c r="BS46" s="8"/>
    </row>
    <row r="47" spans="4:71">
      <c r="T47" s="49"/>
      <c r="BA47" s="41"/>
      <c r="BB47" s="41"/>
      <c r="BC47" s="1"/>
      <c r="BD47" s="1"/>
      <c r="BE47" s="1"/>
      <c r="BF47" s="1"/>
      <c r="BG47" s="1"/>
      <c r="BH47" s="1"/>
      <c r="BI47" s="42"/>
      <c r="BJ47" s="52"/>
      <c r="BK47" s="1"/>
      <c r="BL47" s="42"/>
      <c r="BM47" s="41"/>
      <c r="BN47" s="50"/>
      <c r="BO47" s="8"/>
      <c r="BP47" s="50"/>
      <c r="BQ47" s="50"/>
      <c r="BR47" s="51"/>
      <c r="BS47" s="8"/>
    </row>
    <row r="48" spans="4:71">
      <c r="T48" s="49"/>
      <c r="BA48" s="41"/>
      <c r="BB48" s="41"/>
      <c r="BC48" s="1"/>
      <c r="BD48" s="1"/>
      <c r="BE48" s="1"/>
      <c r="BF48" s="1"/>
      <c r="BG48" s="1"/>
      <c r="BH48" s="1"/>
      <c r="BI48" s="42"/>
      <c r="BJ48" s="52"/>
      <c r="BK48" s="1"/>
      <c r="BL48" s="42"/>
      <c r="BM48" s="41"/>
      <c r="BN48" s="50"/>
      <c r="BO48" s="8"/>
      <c r="BP48" s="50"/>
      <c r="BQ48" s="50"/>
      <c r="BR48" s="51"/>
      <c r="BS48" s="8"/>
    </row>
    <row r="49" spans="20:71">
      <c r="T49" s="49"/>
      <c r="BA49" s="41"/>
      <c r="BB49" s="41"/>
      <c r="BC49" s="1"/>
      <c r="BD49" s="1"/>
      <c r="BE49" s="1"/>
      <c r="BF49" s="1"/>
      <c r="BG49" s="1"/>
      <c r="BH49" s="1"/>
      <c r="BI49" s="1"/>
      <c r="BJ49" s="52"/>
      <c r="BK49" s="1"/>
      <c r="BL49" s="1"/>
      <c r="BM49" s="41"/>
      <c r="BN49" s="50"/>
      <c r="BO49" s="8"/>
      <c r="BP49" s="50"/>
      <c r="BQ49" s="50"/>
      <c r="BR49" s="51"/>
      <c r="BS49" s="8"/>
    </row>
    <row r="50" spans="20:71">
      <c r="T50" s="49"/>
      <c r="BA50" s="41"/>
      <c r="BB50" s="41"/>
      <c r="BC50" s="1"/>
      <c r="BD50" s="1"/>
      <c r="BE50" s="1"/>
      <c r="BF50" s="1"/>
      <c r="BG50" s="1"/>
      <c r="BH50" s="1"/>
      <c r="BI50" s="1"/>
      <c r="BJ50" s="52"/>
      <c r="BK50" s="1"/>
      <c r="BL50" s="1"/>
      <c r="BM50" s="41"/>
      <c r="BN50" s="50"/>
      <c r="BO50" s="8"/>
      <c r="BP50" s="50"/>
      <c r="BQ50" s="50"/>
      <c r="BR50" s="51"/>
      <c r="BS50" s="8"/>
    </row>
    <row r="51" spans="20:71">
      <c r="T51" s="49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41"/>
      <c r="BN51" s="50"/>
      <c r="BO51" s="8"/>
      <c r="BP51" s="8"/>
      <c r="BQ51" s="8"/>
      <c r="BR51" s="51"/>
      <c r="BS51" s="8"/>
    </row>
    <row r="52" spans="20:71">
      <c r="T52" s="49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20:71">
      <c r="BA53" s="1"/>
      <c r="BB53" s="1"/>
      <c r="BC53" s="1"/>
      <c r="BD53" s="1"/>
      <c r="BE53" s="1"/>
      <c r="BF53" s="1"/>
      <c r="BG53" s="1"/>
    </row>
    <row r="54" spans="20:71">
      <c r="BA54" s="1"/>
      <c r="BB54" s="1"/>
      <c r="BC54" s="1"/>
      <c r="BD54" s="1"/>
      <c r="BE54" s="1"/>
      <c r="BF54" s="1"/>
      <c r="BG54" s="1"/>
    </row>
    <row r="55" spans="20:71">
      <c r="BA55" s="1"/>
      <c r="BB55" s="1"/>
      <c r="BC55" s="1"/>
      <c r="BD55" s="1"/>
      <c r="BE55" s="1"/>
      <c r="BF55" s="1"/>
      <c r="BG55" s="1"/>
    </row>
  </sheetData>
  <mergeCells count="21">
    <mergeCell ref="BP6:BR6"/>
    <mergeCell ref="BS6:BU6"/>
    <mergeCell ref="BV6:BX6"/>
    <mergeCell ref="AX6:AZ6"/>
    <mergeCell ref="BA6:BC6"/>
    <mergeCell ref="BD6:BF6"/>
    <mergeCell ref="BG6:BI6"/>
    <mergeCell ref="BJ6:BL6"/>
    <mergeCell ref="BM6:BO6"/>
    <mergeCell ref="AU6:AW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O6:AQ6"/>
    <mergeCell ref="AR6:AT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102 Egresados 2015-2016</vt:lpstr>
      <vt:lpstr>Desagregados por sexo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de Vigo</dc:creator>
  <cp:lastModifiedBy>Universidad de Vigo</cp:lastModifiedBy>
  <dcterms:created xsi:type="dcterms:W3CDTF">2017-05-29T11:25:18Z</dcterms:created>
  <dcterms:modified xsi:type="dcterms:W3CDTF">2017-07-26T11:47:59Z</dcterms:modified>
</cp:coreProperties>
</file>